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4240" windowHeight="12600"/>
  </bookViews>
  <sheets>
    <sheet name="shett" sheetId="1" r:id="rId1"/>
  </sheets>
  <definedNames>
    <definedName name="_xlnm.Print_Titles" localSheetId="0">shett!$9:$11</definedName>
  </definedNames>
  <calcPr calcId="125725"/>
</workbook>
</file>

<file path=xl/calcChain.xml><?xml version="1.0" encoding="utf-8"?>
<calcChain xmlns="http://schemas.openxmlformats.org/spreadsheetml/2006/main">
  <c r="C48" i="1"/>
  <c r="C49"/>
  <c r="D14"/>
  <c r="D15"/>
  <c r="D16"/>
  <c r="D20"/>
  <c r="D25"/>
  <c r="D27"/>
  <c r="D28"/>
  <c r="D32"/>
  <c r="D35"/>
  <c r="D38"/>
  <c r="D39"/>
  <c r="D40"/>
  <c r="D41"/>
  <c r="D42"/>
  <c r="C54"/>
  <c r="C55"/>
  <c r="C57"/>
  <c r="C56" s="1"/>
  <c r="C53" s="1"/>
  <c r="F13"/>
  <c r="D13" s="1"/>
  <c r="F14"/>
  <c r="F15"/>
  <c r="F33"/>
  <c r="D33" s="1"/>
  <c r="F34"/>
  <c r="D34" s="1"/>
  <c r="F27"/>
  <c r="F26" s="1"/>
  <c r="D26" s="1"/>
  <c r="F24"/>
  <c r="F23" s="1"/>
  <c r="D23" s="1"/>
  <c r="E13"/>
  <c r="E19"/>
  <c r="E18" s="1"/>
  <c r="F19"/>
  <c r="D19" s="1"/>
  <c r="F31"/>
  <c r="F30" s="1"/>
  <c r="D30" s="1"/>
  <c r="E38"/>
  <c r="E37" s="1"/>
  <c r="E36" s="1"/>
  <c r="F38"/>
  <c r="F37" s="1"/>
  <c r="D37" s="1"/>
  <c r="F41"/>
  <c r="F40" s="1"/>
  <c r="C50"/>
  <c r="E17" l="1"/>
  <c r="D31"/>
  <c r="F29"/>
  <c r="D29" s="1"/>
  <c r="D24"/>
  <c r="F22"/>
  <c r="F18"/>
  <c r="F36"/>
  <c r="D36" s="1"/>
  <c r="F21" l="1"/>
  <c r="D21" s="1"/>
  <c r="D22"/>
  <c r="D18"/>
  <c r="F17" l="1"/>
  <c r="D17" l="1"/>
  <c r="F43"/>
  <c r="D43" s="1"/>
</calcChain>
</file>

<file path=xl/sharedStrings.xml><?xml version="1.0" encoding="utf-8"?>
<sst xmlns="http://schemas.openxmlformats.org/spreadsheetml/2006/main" count="67" uniqueCount="44">
  <si>
    <t>CONSILIUL JUDETEAN ARGES</t>
  </si>
  <si>
    <t>ANEXA 1</t>
  </si>
  <si>
    <t>INFLUENTE</t>
  </si>
  <si>
    <t>Nr. crt.</t>
  </si>
  <si>
    <t>DENUMIRE INDICATORI</t>
  </si>
  <si>
    <t>COD</t>
  </si>
  <si>
    <t>SECTIUNEA DE FUNCTIONARE</t>
  </si>
  <si>
    <t xml:space="preserve">TOTAL CHELTUIELI </t>
  </si>
  <si>
    <t>Trim I</t>
  </si>
  <si>
    <t xml:space="preserve">TRIM. II </t>
  </si>
  <si>
    <t>LA BUGETUL LOCAL PE ANUL 2022</t>
  </si>
  <si>
    <t xml:space="preserve"> AN 2022</t>
  </si>
  <si>
    <t>AUTORITATI PUBLICE SI ACTIUNI EXTERNE</t>
  </si>
  <si>
    <t>51.02.01.03</t>
  </si>
  <si>
    <t>SECTIUNEA DE DEZVOLTARE</t>
  </si>
  <si>
    <t xml:space="preserve"> Cheltuieli de capital</t>
  </si>
  <si>
    <t xml:space="preserve">ASIGURARI SI ASIST. SOCIALA </t>
  </si>
  <si>
    <t xml:space="preserve">Finantare din Excedentul bugetului local </t>
  </si>
  <si>
    <t xml:space="preserve">pentru finantarea SECTIUNII DE DEZVOLTARE </t>
  </si>
  <si>
    <t xml:space="preserve">Cheltuieli de capital </t>
  </si>
  <si>
    <t>SANATATE</t>
  </si>
  <si>
    <t>VENITURI - TOTAL</t>
  </si>
  <si>
    <t>ALTE INSTITUTII SI ACTIUNI SANITARE</t>
  </si>
  <si>
    <t>66.02.50.50</t>
  </si>
  <si>
    <t>Transferuri de capital - pt fin investitiilor la spitale</t>
  </si>
  <si>
    <t>51.02.12</t>
  </si>
  <si>
    <t>Cheltuieli cu bunuri si servicii</t>
  </si>
  <si>
    <t xml:space="preserve">COMPLEXUL DE SERVICII PENTRU PERSOANE CU DIZABILITATI VULTURESTI ARGES </t>
  </si>
  <si>
    <t xml:space="preserve">CENTRUL DE INTEGRARE PRIN TERAPIE OCUPATIONALA TIGVENI </t>
  </si>
  <si>
    <t xml:space="preserve">DEFICIT </t>
  </si>
  <si>
    <t xml:space="preserve">SUBVENTII  </t>
  </si>
  <si>
    <t>42.02</t>
  </si>
  <si>
    <t>Subvenţii de la bugetul de stat către bugetele locale pentru finanţarea aparaturii medicale şi echipamentelor de comunicaţii în urgenţă în sănătate</t>
  </si>
  <si>
    <t>42.02.16.01</t>
  </si>
  <si>
    <t xml:space="preserve">SPITALE GENERALE </t>
  </si>
  <si>
    <t>66.02.06.01</t>
  </si>
  <si>
    <t>SPITALUL JUDETEAN DE URGENTA PITESTI</t>
  </si>
  <si>
    <t>Transferuri din bugetele locale pentru finanţarea  cheltuielilor de capital din domeniul sănătăţii</t>
  </si>
  <si>
    <t>51.02.28</t>
  </si>
  <si>
    <t>SPITALUL ORASENESC "REGELE CAROL"  COSTESTI</t>
  </si>
  <si>
    <t xml:space="preserve">Transferuri de capital - pt fin investitiilor la spitale - cofinantare aparatura medicala </t>
  </si>
  <si>
    <t>68.02.05</t>
  </si>
  <si>
    <t xml:space="preserve">Drona/multicopter </t>
  </si>
  <si>
    <t>La H.C.J. nr.118/ 28.04.2022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</si>
</sst>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1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u/>
      <sz val="1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name val="Tahoma"/>
      <family val="2"/>
    </font>
    <font>
      <sz val="12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8" fillId="4" borderId="0" applyNumberFormat="0" applyBorder="0" applyAlignment="0" applyProtection="0"/>
    <xf numFmtId="0" fontId="14" fillId="0" borderId="0"/>
    <xf numFmtId="0" fontId="13" fillId="0" borderId="0"/>
    <xf numFmtId="0" fontId="17" fillId="0" borderId="0"/>
    <xf numFmtId="0" fontId="13" fillId="0" borderId="0"/>
  </cellStyleXfs>
  <cellXfs count="91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/>
    <xf numFmtId="0" fontId="6" fillId="0" borderId="0" xfId="0" applyFont="1" applyFill="1"/>
    <xf numFmtId="0" fontId="6" fillId="2" borderId="0" xfId="0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5" borderId="2" xfId="0" applyFont="1" applyFill="1" applyBorder="1"/>
    <xf numFmtId="0" fontId="12" fillId="3" borderId="2" xfId="0" applyFont="1" applyFill="1" applyBorder="1" applyAlignment="1">
      <alignment horizontal="center"/>
    </xf>
    <xf numFmtId="0" fontId="5" fillId="0" borderId="2" xfId="0" applyFont="1" applyFill="1" applyBorder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/>
    <xf numFmtId="0" fontId="13" fillId="0" borderId="0" xfId="0" applyFont="1" applyBorder="1" applyAlignment="1">
      <alignment wrapText="1"/>
    </xf>
    <xf numFmtId="0" fontId="13" fillId="0" borderId="0" xfId="0" applyFont="1" applyBorder="1" applyAlignment="1"/>
    <xf numFmtId="0" fontId="5" fillId="8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5" fillId="8" borderId="2" xfId="0" applyFont="1" applyFill="1" applyBorder="1"/>
    <xf numFmtId="0" fontId="11" fillId="9" borderId="2" xfId="1" applyFont="1" applyFill="1" applyBorder="1" applyAlignment="1">
      <alignment horizontal="center" wrapText="1"/>
    </xf>
    <xf numFmtId="2" fontId="11" fillId="9" borderId="2" xfId="1" applyNumberFormat="1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center"/>
    </xf>
    <xf numFmtId="4" fontId="11" fillId="9" borderId="2" xfId="1" applyNumberFormat="1" applyFont="1" applyFill="1" applyBorder="1" applyAlignment="1">
      <alignment horizontal="right"/>
    </xf>
    <xf numFmtId="4" fontId="11" fillId="8" borderId="2" xfId="1" applyNumberFormat="1" applyFont="1" applyFill="1" applyBorder="1" applyAlignment="1">
      <alignment horizontal="right"/>
    </xf>
    <xf numFmtId="4" fontId="11" fillId="2" borderId="2" xfId="1" applyNumberFormat="1" applyFont="1" applyFill="1" applyBorder="1" applyAlignment="1">
      <alignment horizontal="right"/>
    </xf>
    <xf numFmtId="4" fontId="9" fillId="8" borderId="2" xfId="0" applyNumberFormat="1" applyFont="1" applyFill="1" applyBorder="1" applyAlignment="1">
      <alignment horizontal="right"/>
    </xf>
    <xf numFmtId="4" fontId="10" fillId="8" borderId="2" xfId="0" applyNumberFormat="1" applyFont="1" applyFill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15" fillId="6" borderId="2" xfId="0" applyFont="1" applyFill="1" applyBorder="1" applyAlignment="1">
      <alignment wrapText="1"/>
    </xf>
    <xf numFmtId="0" fontId="15" fillId="5" borderId="2" xfId="0" applyFont="1" applyFill="1" applyBorder="1" applyAlignment="1"/>
    <xf numFmtId="0" fontId="9" fillId="0" borderId="2" xfId="2" applyFont="1" applyFill="1" applyBorder="1" applyAlignment="1">
      <alignment wrapText="1"/>
    </xf>
    <xf numFmtId="0" fontId="6" fillId="7" borderId="2" xfId="0" applyFont="1" applyFill="1" applyBorder="1"/>
    <xf numFmtId="0" fontId="12" fillId="2" borderId="2" xfId="0" applyFont="1" applyFill="1" applyBorder="1"/>
    <xf numFmtId="4" fontId="7" fillId="0" borderId="2" xfId="0" applyNumberFormat="1" applyFont="1" applyBorder="1" applyAlignment="1"/>
    <xf numFmtId="4" fontId="7" fillId="0" borderId="2" xfId="0" applyNumberFormat="1" applyFont="1" applyBorder="1" applyAlignment="1">
      <alignment wrapText="1"/>
    </xf>
    <xf numFmtId="4" fontId="7" fillId="7" borderId="2" xfId="0" applyNumberFormat="1" applyFont="1" applyFill="1" applyBorder="1" applyAlignment="1">
      <alignment wrapText="1"/>
    </xf>
    <xf numFmtId="4" fontId="7" fillId="7" borderId="2" xfId="0" applyNumberFormat="1" applyFont="1" applyFill="1" applyBorder="1" applyAlignment="1"/>
    <xf numFmtId="0" fontId="1" fillId="0" borderId="6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right"/>
    </xf>
    <xf numFmtId="0" fontId="16" fillId="0" borderId="2" xfId="0" applyFont="1" applyBorder="1" applyAlignment="1">
      <alignment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0" fontId="5" fillId="10" borderId="2" xfId="0" applyFont="1" applyFill="1" applyBorder="1"/>
    <xf numFmtId="2" fontId="12" fillId="10" borderId="2" xfId="0" applyNumberFormat="1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12" fillId="11" borderId="2" xfId="0" applyFont="1" applyFill="1" applyBorder="1" applyAlignment="1">
      <alignment wrapText="1"/>
    </xf>
    <xf numFmtId="0" fontId="12" fillId="11" borderId="2" xfId="4" applyFont="1" applyFill="1" applyBorder="1" applyAlignment="1">
      <alignment horizontal="left"/>
    </xf>
    <xf numFmtId="49" fontId="5" fillId="10" borderId="2" xfId="5" applyNumberFormat="1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wrapText="1"/>
    </xf>
    <xf numFmtId="0" fontId="12" fillId="11" borderId="2" xfId="5" applyFont="1" applyFill="1" applyBorder="1" applyAlignment="1">
      <alignment horizontal="left" wrapText="1"/>
    </xf>
    <xf numFmtId="49" fontId="12" fillId="11" borderId="2" xfId="5" applyNumberFormat="1" applyFont="1" applyFill="1" applyBorder="1" applyAlignment="1">
      <alignment horizontal="center"/>
    </xf>
    <xf numFmtId="0" fontId="12" fillId="0" borderId="2" xfId="4" applyFont="1" applyFill="1" applyBorder="1" applyAlignment="1">
      <alignment horizontal="center"/>
    </xf>
    <xf numFmtId="0" fontId="12" fillId="0" borderId="2" xfId="0" applyFont="1" applyFill="1" applyBorder="1" applyAlignment="1">
      <alignment wrapText="1"/>
    </xf>
    <xf numFmtId="0" fontId="18" fillId="0" borderId="0" xfId="0" applyFont="1"/>
    <xf numFmtId="4" fontId="6" fillId="2" borderId="0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6">
    <cellStyle name="Good" xfId="1" builtinId="26"/>
    <cellStyle name="Normal" xfId="0" builtinId="0"/>
    <cellStyle name="Normal 3" xfId="2"/>
    <cellStyle name="Normal 3 2 2" xfId="3"/>
    <cellStyle name="Normal_Anexa F 140 146 10.07" xfId="5"/>
    <cellStyle name="Normal_Machete buget 99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B1" workbookViewId="0">
      <selection activeCell="D2" sqref="D2"/>
    </sheetView>
  </sheetViews>
  <sheetFormatPr defaultRowHeight="15"/>
  <cols>
    <col min="1" max="1" width="1.5703125" hidden="1" customWidth="1"/>
    <col min="2" max="2" width="48.42578125" style="4" customWidth="1"/>
    <col min="3" max="4" width="11" style="4" customWidth="1"/>
    <col min="5" max="5" width="11" style="4" hidden="1" customWidth="1"/>
    <col min="6" max="6" width="10" style="4" customWidth="1"/>
  </cols>
  <sheetData>
    <row r="1" spans="1:6">
      <c r="A1" s="1"/>
      <c r="B1" s="5" t="s">
        <v>0</v>
      </c>
      <c r="C1" s="5"/>
      <c r="D1" s="6"/>
      <c r="E1" s="6"/>
      <c r="F1" s="4" t="s">
        <v>1</v>
      </c>
    </row>
    <row r="2" spans="1:6" ht="18">
      <c r="A2" s="2"/>
      <c r="B2" s="74"/>
      <c r="C2" s="74"/>
      <c r="D2" s="4" t="s">
        <v>43</v>
      </c>
      <c r="E2" s="7"/>
    </row>
    <row r="3" spans="1:6" ht="18">
      <c r="A3" s="2"/>
      <c r="B3" s="8"/>
      <c r="C3" s="8"/>
      <c r="D3" s="9"/>
      <c r="E3" s="9"/>
    </row>
    <row r="4" spans="1:6" ht="18">
      <c r="A4" s="2"/>
      <c r="B4" s="8"/>
      <c r="C4" s="8"/>
      <c r="D4" s="10"/>
      <c r="E4" s="10"/>
    </row>
    <row r="5" spans="1:6" ht="18">
      <c r="A5" s="78" t="s">
        <v>2</v>
      </c>
      <c r="B5" s="78"/>
      <c r="C5" s="78"/>
      <c r="D5" s="78"/>
      <c r="E5" s="78"/>
      <c r="F5" s="78"/>
    </row>
    <row r="6" spans="1:6" ht="15.75">
      <c r="A6" s="79" t="s">
        <v>10</v>
      </c>
      <c r="B6" s="79"/>
      <c r="C6" s="79"/>
      <c r="D6" s="79"/>
      <c r="E6" s="79"/>
      <c r="F6" s="79"/>
    </row>
    <row r="7" spans="1:6">
      <c r="A7" s="3"/>
      <c r="B7" s="75"/>
      <c r="C7" s="75"/>
      <c r="D7" s="75"/>
      <c r="E7" s="14"/>
    </row>
    <row r="8" spans="1:6">
      <c r="A8" s="3"/>
      <c r="B8" s="11"/>
      <c r="C8" s="12"/>
      <c r="D8" s="9"/>
      <c r="E8" s="9"/>
    </row>
    <row r="9" spans="1:6" ht="15" customHeight="1">
      <c r="A9" s="3"/>
      <c r="B9" s="86" t="s">
        <v>4</v>
      </c>
      <c r="C9" s="86" t="s">
        <v>5</v>
      </c>
      <c r="D9" s="80" t="s">
        <v>11</v>
      </c>
      <c r="E9" s="89" t="s">
        <v>8</v>
      </c>
      <c r="F9" s="83" t="s">
        <v>9</v>
      </c>
    </row>
    <row r="10" spans="1:6" ht="41.25" customHeight="1">
      <c r="A10" s="76" t="s">
        <v>3</v>
      </c>
      <c r="B10" s="87"/>
      <c r="C10" s="87"/>
      <c r="D10" s="81"/>
      <c r="E10" s="90"/>
      <c r="F10" s="84"/>
    </row>
    <row r="11" spans="1:6" ht="29.25" hidden="1" customHeight="1">
      <c r="A11" s="77"/>
      <c r="B11" s="88"/>
      <c r="C11" s="88"/>
      <c r="D11" s="82"/>
      <c r="E11" s="13"/>
      <c r="F11" s="85"/>
    </row>
    <row r="12" spans="1:6" ht="29.25" hidden="1" customHeight="1">
      <c r="A12" s="15"/>
      <c r="B12" s="18"/>
      <c r="C12" s="18"/>
      <c r="D12" s="16"/>
      <c r="E12" s="16"/>
      <c r="F12" s="17"/>
    </row>
    <row r="13" spans="1:6" ht="29.25" customHeight="1">
      <c r="A13" s="47"/>
      <c r="B13" s="31" t="s">
        <v>21</v>
      </c>
      <c r="C13" s="49"/>
      <c r="D13" s="50">
        <f>F13</f>
        <v>791</v>
      </c>
      <c r="E13" s="50" t="e">
        <f>#REF!</f>
        <v>#REF!</v>
      </c>
      <c r="F13" s="50">
        <f>F14</f>
        <v>791</v>
      </c>
    </row>
    <row r="14" spans="1:6" ht="18" customHeight="1">
      <c r="A14" s="47"/>
      <c r="B14" s="59" t="s">
        <v>14</v>
      </c>
      <c r="C14" s="60"/>
      <c r="D14" s="50">
        <f t="shared" ref="D14:D43" si="0">F14</f>
        <v>791</v>
      </c>
      <c r="E14" s="56"/>
      <c r="F14" s="56">
        <f>F15</f>
        <v>791</v>
      </c>
    </row>
    <row r="15" spans="1:6" ht="22.5" customHeight="1">
      <c r="A15" s="47"/>
      <c r="B15" s="62" t="s">
        <v>30</v>
      </c>
      <c r="C15" s="61" t="s">
        <v>31</v>
      </c>
      <c r="D15" s="50">
        <f t="shared" si="0"/>
        <v>791</v>
      </c>
      <c r="E15" s="56"/>
      <c r="F15" s="56">
        <f>F16</f>
        <v>791</v>
      </c>
    </row>
    <row r="16" spans="1:6" ht="44.25" customHeight="1">
      <c r="A16" s="47"/>
      <c r="B16" s="63" t="s">
        <v>32</v>
      </c>
      <c r="C16" s="64" t="s">
        <v>33</v>
      </c>
      <c r="D16" s="50">
        <f t="shared" si="0"/>
        <v>791</v>
      </c>
      <c r="E16" s="56"/>
      <c r="F16" s="56">
        <v>791</v>
      </c>
    </row>
    <row r="17" spans="1:10" ht="23.25" customHeight="1">
      <c r="A17" s="48"/>
      <c r="B17" s="29" t="s">
        <v>7</v>
      </c>
      <c r="C17" s="30"/>
      <c r="D17" s="50">
        <f t="shared" si="0"/>
        <v>911</v>
      </c>
      <c r="E17" s="32" t="e">
        <f>#REF!+E18+E36+#REF!</f>
        <v>#REF!</v>
      </c>
      <c r="F17" s="32">
        <f>F18+F36+F21</f>
        <v>911</v>
      </c>
    </row>
    <row r="18" spans="1:10" ht="26.25" customHeight="1">
      <c r="A18" s="48"/>
      <c r="B18" s="28" t="s">
        <v>12</v>
      </c>
      <c r="C18" s="26" t="s">
        <v>13</v>
      </c>
      <c r="D18" s="50">
        <f t="shared" si="0"/>
        <v>33</v>
      </c>
      <c r="E18" s="33">
        <f t="shared" ref="E18:F18" si="1">E19</f>
        <v>0</v>
      </c>
      <c r="F18" s="33">
        <f t="shared" si="1"/>
        <v>33</v>
      </c>
    </row>
    <row r="19" spans="1:10" ht="18.75" customHeight="1">
      <c r="A19" s="48"/>
      <c r="B19" s="19" t="s">
        <v>14</v>
      </c>
      <c r="C19" s="51"/>
      <c r="D19" s="50">
        <f t="shared" si="0"/>
        <v>33</v>
      </c>
      <c r="E19" s="34">
        <f t="shared" ref="E19:F19" si="2">E20</f>
        <v>0</v>
      </c>
      <c r="F19" s="34">
        <f t="shared" si="2"/>
        <v>33</v>
      </c>
    </row>
    <row r="20" spans="1:10" ht="18" customHeight="1">
      <c r="A20" s="48"/>
      <c r="B20" s="42" t="s">
        <v>15</v>
      </c>
      <c r="C20" s="27">
        <v>70</v>
      </c>
      <c r="D20" s="50">
        <f t="shared" si="0"/>
        <v>33</v>
      </c>
      <c r="E20" s="34"/>
      <c r="F20" s="34">
        <v>33</v>
      </c>
    </row>
    <row r="21" spans="1:10" ht="21.75" customHeight="1">
      <c r="B21" s="28" t="s">
        <v>20</v>
      </c>
      <c r="C21" s="26">
        <v>66.02</v>
      </c>
      <c r="D21" s="50">
        <f t="shared" si="0"/>
        <v>878</v>
      </c>
      <c r="E21" s="35"/>
      <c r="F21" s="36">
        <f>F22+F29</f>
        <v>878</v>
      </c>
    </row>
    <row r="22" spans="1:10" ht="21.75" customHeight="1">
      <c r="B22" s="65" t="s">
        <v>34</v>
      </c>
      <c r="C22" s="27" t="s">
        <v>35</v>
      </c>
      <c r="D22" s="50">
        <f t="shared" si="0"/>
        <v>791</v>
      </c>
      <c r="E22" s="57"/>
      <c r="F22" s="58">
        <f>F23+F26</f>
        <v>791</v>
      </c>
    </row>
    <row r="23" spans="1:10" ht="21.75" customHeight="1">
      <c r="B23" s="66" t="s">
        <v>36</v>
      </c>
      <c r="C23" s="27" t="s">
        <v>35</v>
      </c>
      <c r="D23" s="50">
        <f t="shared" si="0"/>
        <v>460</v>
      </c>
      <c r="E23" s="57"/>
      <c r="F23" s="58">
        <f>F24</f>
        <v>460</v>
      </c>
      <c r="I23" s="66"/>
      <c r="J23" s="27"/>
    </row>
    <row r="24" spans="1:10" ht="21.75" customHeight="1">
      <c r="B24" s="23" t="s">
        <v>14</v>
      </c>
      <c r="C24" s="27"/>
      <c r="D24" s="50">
        <f t="shared" si="0"/>
        <v>460</v>
      </c>
      <c r="E24" s="57"/>
      <c r="F24" s="58">
        <f>F25</f>
        <v>460</v>
      </c>
    </row>
    <row r="25" spans="1:10" ht="33.75" customHeight="1">
      <c r="B25" s="67" t="s">
        <v>37</v>
      </c>
      <c r="C25" s="68" t="s">
        <v>38</v>
      </c>
      <c r="D25" s="50">
        <f t="shared" si="0"/>
        <v>460</v>
      </c>
      <c r="E25" s="57"/>
      <c r="F25" s="58">
        <v>460</v>
      </c>
    </row>
    <row r="26" spans="1:10" ht="22.5" customHeight="1">
      <c r="B26" s="66" t="s">
        <v>39</v>
      </c>
      <c r="C26" s="27" t="s">
        <v>35</v>
      </c>
      <c r="D26" s="50">
        <f t="shared" si="0"/>
        <v>331</v>
      </c>
      <c r="E26" s="57"/>
      <c r="F26" s="58">
        <f>F27</f>
        <v>331</v>
      </c>
    </row>
    <row r="27" spans="1:10" ht="23.25" customHeight="1">
      <c r="B27" s="23" t="s">
        <v>14</v>
      </c>
      <c r="C27" s="27"/>
      <c r="D27" s="50">
        <f t="shared" si="0"/>
        <v>331</v>
      </c>
      <c r="E27" s="57"/>
      <c r="F27" s="58">
        <f>F28</f>
        <v>331</v>
      </c>
    </row>
    <row r="28" spans="1:10" ht="33.75" customHeight="1">
      <c r="B28" s="67" t="s">
        <v>37</v>
      </c>
      <c r="C28" s="68" t="s">
        <v>38</v>
      </c>
      <c r="D28" s="50">
        <f t="shared" si="0"/>
        <v>331</v>
      </c>
      <c r="E28" s="57"/>
      <c r="F28" s="58">
        <v>331</v>
      </c>
    </row>
    <row r="29" spans="1:10" ht="18.75" customHeight="1">
      <c r="B29" s="21" t="s">
        <v>22</v>
      </c>
      <c r="C29" s="22" t="s">
        <v>23</v>
      </c>
      <c r="D29" s="50">
        <f t="shared" si="0"/>
        <v>87</v>
      </c>
      <c r="E29" s="37"/>
      <c r="F29" s="37">
        <f>F31+F33</f>
        <v>87</v>
      </c>
    </row>
    <row r="30" spans="1:10" ht="24" customHeight="1">
      <c r="B30" s="66" t="s">
        <v>36</v>
      </c>
      <c r="C30" s="22" t="s">
        <v>23</v>
      </c>
      <c r="D30" s="50">
        <f t="shared" si="0"/>
        <v>51</v>
      </c>
      <c r="E30" s="37"/>
      <c r="F30" s="37">
        <f>F31</f>
        <v>51</v>
      </c>
    </row>
    <row r="31" spans="1:10" ht="24.75" customHeight="1">
      <c r="B31" s="21" t="s">
        <v>14</v>
      </c>
      <c r="C31" s="22"/>
      <c r="D31" s="50">
        <f t="shared" si="0"/>
        <v>51</v>
      </c>
      <c r="E31" s="37"/>
      <c r="F31" s="37">
        <f>F32</f>
        <v>51</v>
      </c>
    </row>
    <row r="32" spans="1:10" ht="21.75" customHeight="1">
      <c r="B32" s="23" t="s">
        <v>24</v>
      </c>
      <c r="C32" s="22" t="s">
        <v>25</v>
      </c>
      <c r="D32" s="50">
        <f t="shared" si="0"/>
        <v>51</v>
      </c>
      <c r="E32" s="37"/>
      <c r="F32" s="37">
        <v>51</v>
      </c>
    </row>
    <row r="33" spans="2:6" ht="20.25" customHeight="1">
      <c r="B33" s="66" t="s">
        <v>39</v>
      </c>
      <c r="C33" s="69" t="s">
        <v>23</v>
      </c>
      <c r="D33" s="50">
        <f t="shared" si="0"/>
        <v>36</v>
      </c>
      <c r="E33" s="57"/>
      <c r="F33" s="58">
        <f>F34</f>
        <v>36</v>
      </c>
    </row>
    <row r="34" spans="2:6" ht="21.75" customHeight="1">
      <c r="B34" s="21" t="s">
        <v>14</v>
      </c>
      <c r="C34" s="22"/>
      <c r="D34" s="50">
        <f t="shared" si="0"/>
        <v>36</v>
      </c>
      <c r="E34" s="37"/>
      <c r="F34" s="37">
        <f>F35</f>
        <v>36</v>
      </c>
    </row>
    <row r="35" spans="2:6" ht="21.75" customHeight="1">
      <c r="B35" s="23" t="s">
        <v>24</v>
      </c>
      <c r="C35" s="22" t="s">
        <v>25</v>
      </c>
      <c r="D35" s="50">
        <f t="shared" si="0"/>
        <v>36</v>
      </c>
      <c r="E35" s="37"/>
      <c r="F35" s="37">
        <v>36</v>
      </c>
    </row>
    <row r="36" spans="2:6" ht="23.25" customHeight="1">
      <c r="B36" s="28" t="s">
        <v>16</v>
      </c>
      <c r="C36" s="26">
        <v>68.02</v>
      </c>
      <c r="D36" s="50">
        <f t="shared" si="0"/>
        <v>0</v>
      </c>
      <c r="E36" s="35">
        <f t="shared" ref="E36:F38" si="3">E37</f>
        <v>0</v>
      </c>
      <c r="F36" s="35">
        <f>F37+F40</f>
        <v>0</v>
      </c>
    </row>
    <row r="37" spans="2:6" ht="47.25">
      <c r="B37" s="55" t="s">
        <v>27</v>
      </c>
      <c r="C37" s="20" t="s">
        <v>41</v>
      </c>
      <c r="D37" s="50">
        <f t="shared" si="0"/>
        <v>66</v>
      </c>
      <c r="E37" s="37">
        <f t="shared" si="3"/>
        <v>0</v>
      </c>
      <c r="F37" s="37">
        <f t="shared" si="3"/>
        <v>66</v>
      </c>
    </row>
    <row r="38" spans="2:6">
      <c r="B38" s="21" t="s">
        <v>6</v>
      </c>
      <c r="C38" s="22"/>
      <c r="D38" s="50">
        <f t="shared" si="0"/>
        <v>66</v>
      </c>
      <c r="E38" s="37">
        <f t="shared" si="3"/>
        <v>0</v>
      </c>
      <c r="F38" s="37">
        <f t="shared" si="3"/>
        <v>66</v>
      </c>
    </row>
    <row r="39" spans="2:6">
      <c r="B39" s="23" t="s">
        <v>26</v>
      </c>
      <c r="C39" s="22">
        <v>20</v>
      </c>
      <c r="D39" s="50">
        <f t="shared" si="0"/>
        <v>66</v>
      </c>
      <c r="E39" s="37"/>
      <c r="F39" s="37">
        <v>66</v>
      </c>
    </row>
    <row r="40" spans="2:6" ht="31.5">
      <c r="B40" s="55" t="s">
        <v>28</v>
      </c>
      <c r="C40" s="20" t="s">
        <v>41</v>
      </c>
      <c r="D40" s="50">
        <f t="shared" si="0"/>
        <v>-66</v>
      </c>
      <c r="E40" s="37"/>
      <c r="F40" s="37">
        <f>F41</f>
        <v>-66</v>
      </c>
    </row>
    <row r="41" spans="2:6">
      <c r="B41" s="21" t="s">
        <v>6</v>
      </c>
      <c r="C41" s="22"/>
      <c r="D41" s="50">
        <f t="shared" si="0"/>
        <v>-66</v>
      </c>
      <c r="E41" s="37"/>
      <c r="F41" s="37">
        <f>F42</f>
        <v>-66</v>
      </c>
    </row>
    <row r="42" spans="2:6">
      <c r="B42" s="23" t="s">
        <v>26</v>
      </c>
      <c r="C42" s="22">
        <v>20</v>
      </c>
      <c r="D42" s="50">
        <f t="shared" si="0"/>
        <v>-66</v>
      </c>
      <c r="E42" s="37"/>
      <c r="F42" s="37">
        <v>-66</v>
      </c>
    </row>
    <row r="43" spans="2:6">
      <c r="B43" s="23" t="s">
        <v>29</v>
      </c>
      <c r="C43" s="22"/>
      <c r="D43" s="50">
        <f t="shared" si="0"/>
        <v>-120</v>
      </c>
      <c r="E43" s="37"/>
      <c r="F43" s="37">
        <f>F13-F17</f>
        <v>-120</v>
      </c>
    </row>
    <row r="44" spans="2:6">
      <c r="B44" s="52"/>
      <c r="C44" s="53"/>
      <c r="D44" s="72"/>
      <c r="E44" s="54"/>
      <c r="F44" s="54"/>
    </row>
    <row r="45" spans="2:6">
      <c r="B45" s="52"/>
      <c r="C45" s="53"/>
      <c r="D45" s="72"/>
      <c r="E45" s="54"/>
      <c r="F45" s="54"/>
    </row>
    <row r="46" spans="2:6">
      <c r="B46" s="52"/>
      <c r="C46" s="53"/>
      <c r="D46" s="72"/>
      <c r="E46" s="54"/>
      <c r="F46" s="54"/>
    </row>
    <row r="48" spans="2:6">
      <c r="B48" s="38" t="s">
        <v>17</v>
      </c>
      <c r="C48" s="44">
        <f>C49</f>
        <v>120</v>
      </c>
      <c r="D48" s="24"/>
      <c r="E48" s="24"/>
      <c r="F48" s="24"/>
    </row>
    <row r="49" spans="2:6">
      <c r="B49" s="39" t="s">
        <v>18</v>
      </c>
      <c r="C49" s="43">
        <f>C50+C53</f>
        <v>120</v>
      </c>
      <c r="D49" s="25"/>
      <c r="E49" s="25"/>
      <c r="F49" s="25"/>
    </row>
    <row r="50" spans="2:6">
      <c r="B50" s="41" t="s">
        <v>12</v>
      </c>
      <c r="C50" s="45">
        <f>C51</f>
        <v>33</v>
      </c>
      <c r="D50" s="24"/>
      <c r="E50" s="24"/>
      <c r="F50" s="24"/>
    </row>
    <row r="51" spans="2:6">
      <c r="B51" s="40" t="s">
        <v>19</v>
      </c>
      <c r="C51" s="43">
        <v>33</v>
      </c>
      <c r="D51" s="25"/>
      <c r="E51" s="25"/>
      <c r="F51" s="25"/>
    </row>
    <row r="52" spans="2:6" ht="15.75">
      <c r="B52" s="71" t="s">
        <v>42</v>
      </c>
      <c r="C52" s="43">
        <v>33</v>
      </c>
      <c r="D52" s="25"/>
      <c r="E52" s="25"/>
      <c r="F52" s="25"/>
    </row>
    <row r="53" spans="2:6" ht="19.5" customHeight="1">
      <c r="B53" s="41" t="s">
        <v>20</v>
      </c>
      <c r="C53" s="46">
        <f>C54+C56</f>
        <v>87</v>
      </c>
      <c r="D53" s="25"/>
      <c r="E53" s="25"/>
      <c r="F53" s="25"/>
    </row>
    <row r="54" spans="2:6">
      <c r="B54" s="66" t="s">
        <v>36</v>
      </c>
      <c r="C54" s="43">
        <f>C55</f>
        <v>51</v>
      </c>
      <c r="D54" s="25"/>
      <c r="E54" s="25"/>
      <c r="F54" s="25"/>
    </row>
    <row r="55" spans="2:6" ht="26.25">
      <c r="B55" s="70" t="s">
        <v>40</v>
      </c>
      <c r="C55" s="43">
        <f>F32</f>
        <v>51</v>
      </c>
      <c r="D55" s="25"/>
      <c r="E55" s="25"/>
      <c r="F55" s="25"/>
    </row>
    <row r="56" spans="2:6">
      <c r="B56" s="66" t="s">
        <v>39</v>
      </c>
      <c r="C56" s="43">
        <f>C57</f>
        <v>36</v>
      </c>
      <c r="D56" s="25"/>
      <c r="E56" s="25"/>
      <c r="F56" s="25"/>
    </row>
    <row r="57" spans="2:6" ht="26.25">
      <c r="B57" s="70" t="s">
        <v>40</v>
      </c>
      <c r="C57" s="73">
        <f>F35</f>
        <v>36</v>
      </c>
    </row>
  </sheetData>
  <mergeCells count="10">
    <mergeCell ref="B2:C2"/>
    <mergeCell ref="B7:D7"/>
    <mergeCell ref="A10:A11"/>
    <mergeCell ref="A5:F5"/>
    <mergeCell ref="A6:F6"/>
    <mergeCell ref="D9:D11"/>
    <mergeCell ref="F9:F11"/>
    <mergeCell ref="C9:C11"/>
    <mergeCell ref="B9:B11"/>
    <mergeCell ref="E9:E10"/>
  </mergeCells>
  <pageMargins left="0.47244094488188981" right="0.51181102362204722" top="0.43307086614173229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shett</vt:lpstr>
      <vt:lpstr>shett!Print_Titles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loredanat</cp:lastModifiedBy>
  <cp:lastPrinted>2022-04-18T04:21:51Z</cp:lastPrinted>
  <dcterms:created xsi:type="dcterms:W3CDTF">2020-09-07T10:07:37Z</dcterms:created>
  <dcterms:modified xsi:type="dcterms:W3CDTF">2022-11-28T09:29:48Z</dcterms:modified>
</cp:coreProperties>
</file>