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933r6tvCaUDaTwkE+3bul46Dagw=="/>
    </ext>
  </extLst>
</workbook>
</file>

<file path=xl/calcChain.xml><?xml version="1.0" encoding="utf-8"?>
<calcChain xmlns="http://schemas.openxmlformats.org/spreadsheetml/2006/main">
  <c r="I105" i="1" l="1"/>
  <c r="H103" i="1"/>
  <c r="G103" i="1"/>
  <c r="F103" i="1"/>
  <c r="H102" i="1"/>
  <c r="G102" i="1"/>
  <c r="F102" i="1"/>
  <c r="H101" i="1"/>
  <c r="G101" i="1"/>
  <c r="F101" i="1"/>
  <c r="H100" i="1"/>
  <c r="G100" i="1"/>
  <c r="F100" i="1"/>
  <c r="H99" i="1"/>
  <c r="G99" i="1"/>
  <c r="F99" i="1"/>
  <c r="H98" i="1"/>
  <c r="G98" i="1"/>
  <c r="F98" i="1"/>
  <c r="H97" i="1"/>
  <c r="G97" i="1"/>
  <c r="F97" i="1"/>
  <c r="H96" i="1"/>
  <c r="G96" i="1"/>
  <c r="F96" i="1"/>
  <c r="H95" i="1"/>
  <c r="G95" i="1"/>
  <c r="F95" i="1"/>
  <c r="H94" i="1"/>
  <c r="G94" i="1"/>
  <c r="F94" i="1"/>
  <c r="H93" i="1"/>
  <c r="G93" i="1"/>
  <c r="F93" i="1"/>
  <c r="I91" i="1"/>
  <c r="I90" i="1"/>
  <c r="M86" i="1"/>
  <c r="L86" i="1"/>
  <c r="K86" i="1"/>
  <c r="J86" i="1"/>
  <c r="I86" i="1"/>
  <c r="H84" i="1"/>
  <c r="G84" i="1"/>
  <c r="F84" i="1"/>
  <c r="H83" i="1"/>
  <c r="G83" i="1"/>
  <c r="F83" i="1"/>
  <c r="H82" i="1"/>
  <c r="G82" i="1"/>
  <c r="F82" i="1"/>
  <c r="H81" i="1"/>
  <c r="G81" i="1"/>
  <c r="F81" i="1"/>
  <c r="H80" i="1"/>
  <c r="G80" i="1"/>
  <c r="F80" i="1"/>
  <c r="H79" i="1"/>
  <c r="G79" i="1"/>
  <c r="F79" i="1"/>
  <c r="H78" i="1"/>
  <c r="G78" i="1"/>
  <c r="F78" i="1"/>
  <c r="H77" i="1"/>
  <c r="G77" i="1"/>
  <c r="F77" i="1"/>
  <c r="H76" i="1"/>
  <c r="G76" i="1"/>
  <c r="F76" i="1"/>
  <c r="H75" i="1"/>
  <c r="G75" i="1"/>
  <c r="F75" i="1"/>
  <c r="H74" i="1"/>
  <c r="G74" i="1"/>
  <c r="F74" i="1"/>
  <c r="M72" i="1"/>
  <c r="L72" i="1"/>
  <c r="K72" i="1"/>
  <c r="J72" i="1"/>
  <c r="I72" i="1"/>
  <c r="M71" i="1"/>
  <c r="L71" i="1"/>
  <c r="K71" i="1"/>
  <c r="J71" i="1"/>
  <c r="I71" i="1"/>
  <c r="M67" i="1"/>
  <c r="L67" i="1"/>
  <c r="K67" i="1"/>
  <c r="J67" i="1"/>
  <c r="I67" i="1"/>
  <c r="H65" i="1"/>
  <c r="G65" i="1"/>
  <c r="F65" i="1"/>
  <c r="H64" i="1"/>
  <c r="G64" i="1"/>
  <c r="F64" i="1"/>
  <c r="H63" i="1"/>
  <c r="G63" i="1"/>
  <c r="F63" i="1"/>
  <c r="H62" i="1"/>
  <c r="G62" i="1"/>
  <c r="F62" i="1"/>
  <c r="H61" i="1"/>
  <c r="G61" i="1"/>
  <c r="F61" i="1"/>
  <c r="H60" i="1"/>
  <c r="G60" i="1"/>
  <c r="F60" i="1"/>
  <c r="H59" i="1"/>
  <c r="G59" i="1"/>
  <c r="F59" i="1"/>
  <c r="H58" i="1"/>
  <c r="G58" i="1"/>
  <c r="F58" i="1"/>
  <c r="H57" i="1"/>
  <c r="G57" i="1"/>
  <c r="F57" i="1"/>
  <c r="H56" i="1"/>
  <c r="G56" i="1"/>
  <c r="F56" i="1"/>
  <c r="H55" i="1"/>
  <c r="G55" i="1"/>
  <c r="F55" i="1"/>
  <c r="M53" i="1"/>
  <c r="L53" i="1"/>
  <c r="K53" i="1"/>
  <c r="J53" i="1"/>
  <c r="I53" i="1"/>
  <c r="M52" i="1"/>
  <c r="L52" i="1"/>
  <c r="K52" i="1"/>
  <c r="J52" i="1"/>
  <c r="I52" i="1"/>
  <c r="M48" i="1"/>
  <c r="L48" i="1"/>
  <c r="K48" i="1"/>
  <c r="J48" i="1"/>
  <c r="I48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M34" i="1"/>
  <c r="L34" i="1"/>
  <c r="K34" i="1"/>
  <c r="J34" i="1"/>
  <c r="I34" i="1"/>
  <c r="M33" i="1"/>
  <c r="L33" i="1"/>
  <c r="K33" i="1"/>
  <c r="J33" i="1"/>
  <c r="I33" i="1"/>
  <c r="M29" i="1"/>
  <c r="L29" i="1"/>
  <c r="K29" i="1"/>
  <c r="J29" i="1"/>
  <c r="I29" i="1"/>
  <c r="O17" i="1"/>
  <c r="B74" i="1" s="1"/>
  <c r="D17" i="1"/>
  <c r="M14" i="1"/>
  <c r="L14" i="1"/>
  <c r="K14" i="1"/>
  <c r="J14" i="1"/>
  <c r="I14" i="1"/>
  <c r="D55" i="1" l="1"/>
  <c r="C17" i="1"/>
  <c r="O18" i="1"/>
  <c r="B75" i="1" s="1"/>
  <c r="B36" i="1"/>
  <c r="B37" i="1" s="1"/>
  <c r="R17" i="1"/>
  <c r="R18" i="1"/>
  <c r="A17" i="1"/>
  <c r="E17" i="1"/>
  <c r="S17" i="1"/>
  <c r="C36" i="1"/>
  <c r="C37" i="1" s="1"/>
  <c r="B17" i="1"/>
  <c r="D36" i="1"/>
  <c r="D37" i="1" s="1"/>
  <c r="E74" i="1"/>
  <c r="A74" i="1"/>
  <c r="C55" i="1"/>
  <c r="D74" i="1"/>
  <c r="D75" i="1" s="1"/>
  <c r="B55" i="1"/>
  <c r="A93" i="1"/>
  <c r="C74" i="1"/>
  <c r="E55" i="1"/>
  <c r="E56" i="1" s="1"/>
  <c r="A55" i="1"/>
  <c r="A36" i="1"/>
  <c r="E36" i="1"/>
  <c r="A56" i="1" l="1"/>
  <c r="B56" i="1"/>
  <c r="B57" i="1" s="1"/>
  <c r="E75" i="1"/>
  <c r="D18" i="1"/>
  <c r="D19" i="1" s="1"/>
  <c r="D56" i="1"/>
  <c r="E37" i="1"/>
  <c r="E38" i="1" s="1"/>
  <c r="C18" i="1"/>
  <c r="D76" i="1"/>
  <c r="C75" i="1"/>
  <c r="A37" i="1"/>
  <c r="A94" i="1"/>
  <c r="A95" i="1" s="1"/>
  <c r="A75" i="1"/>
  <c r="A18" i="1"/>
  <c r="S18" i="1"/>
  <c r="C56" i="1"/>
  <c r="C57" i="1" s="1"/>
  <c r="B18" i="1"/>
  <c r="B19" i="1" s="1"/>
  <c r="E18" i="1"/>
  <c r="O19" i="1"/>
  <c r="B76" i="1" s="1"/>
  <c r="S19" i="1"/>
  <c r="R19" i="1"/>
  <c r="D57" i="1"/>
  <c r="A57" i="1" l="1"/>
  <c r="O20" i="1"/>
  <c r="E19" i="1"/>
  <c r="E20" i="1" s="1"/>
  <c r="A38" i="1"/>
  <c r="A39" i="1" s="1"/>
  <c r="C38" i="1"/>
  <c r="A96" i="1"/>
  <c r="E76" i="1"/>
  <c r="E77" i="1" s="1"/>
  <c r="A76" i="1"/>
  <c r="D58" i="1"/>
  <c r="D38" i="1"/>
  <c r="D39" i="1" s="1"/>
  <c r="A19" i="1"/>
  <c r="C76" i="1"/>
  <c r="C77" i="1" s="1"/>
  <c r="C19" i="1"/>
  <c r="C20" i="1" s="1"/>
  <c r="E57" i="1"/>
  <c r="E58" i="1" s="1"/>
  <c r="B38" i="1"/>
  <c r="B39" i="1" s="1"/>
  <c r="B40" i="1" s="1"/>
  <c r="B58" i="1"/>
  <c r="D77" i="1"/>
  <c r="E39" i="1"/>
  <c r="D20" i="1"/>
  <c r="A77" i="1"/>
  <c r="B20" i="1"/>
  <c r="O21" i="1"/>
  <c r="R20" i="1"/>
  <c r="S20" i="1"/>
  <c r="C58" i="1"/>
  <c r="C39" i="1"/>
  <c r="A20" i="1"/>
  <c r="A58" i="1"/>
  <c r="B77" i="1"/>
  <c r="E59" i="1" l="1"/>
  <c r="D78" i="1"/>
  <c r="D59" i="1"/>
  <c r="E21" i="1"/>
  <c r="E40" i="1"/>
  <c r="E78" i="1"/>
  <c r="C40" i="1"/>
  <c r="B21" i="1"/>
  <c r="A59" i="1"/>
  <c r="B59" i="1"/>
  <c r="A40" i="1"/>
  <c r="C59" i="1"/>
  <c r="C21" i="1"/>
  <c r="B78" i="1"/>
  <c r="C78" i="1"/>
  <c r="D40" i="1"/>
  <c r="A21" i="1"/>
  <c r="E60" i="1"/>
  <c r="S21" i="1"/>
  <c r="R21" i="1"/>
  <c r="O22" i="1"/>
  <c r="A78" i="1"/>
  <c r="A79" i="1" s="1"/>
  <c r="B79" i="1"/>
  <c r="A97" i="1"/>
  <c r="A98" i="1" s="1"/>
  <c r="D21" i="1"/>
  <c r="D22" i="1" s="1"/>
  <c r="C60" i="1" l="1"/>
  <c r="D79" i="1"/>
  <c r="D80" i="1" s="1"/>
  <c r="A22" i="1"/>
  <c r="C22" i="1"/>
  <c r="A60" i="1"/>
  <c r="E41" i="1"/>
  <c r="B60" i="1"/>
  <c r="A41" i="1"/>
  <c r="A42" i="1" s="1"/>
  <c r="S22" i="1"/>
  <c r="O23" i="1"/>
  <c r="A99" i="1" s="1"/>
  <c r="R22" i="1"/>
  <c r="D60" i="1"/>
  <c r="D61" i="1" s="1"/>
  <c r="D41" i="1"/>
  <c r="B41" i="1"/>
  <c r="B42" i="1" s="1"/>
  <c r="B61" i="1"/>
  <c r="C23" i="1"/>
  <c r="C41" i="1"/>
  <c r="C42" i="1" s="1"/>
  <c r="C79" i="1"/>
  <c r="C80" i="1" s="1"/>
  <c r="C61" i="1"/>
  <c r="B80" i="1"/>
  <c r="E79" i="1"/>
  <c r="E22" i="1"/>
  <c r="E23" i="1" s="1"/>
  <c r="B22" i="1"/>
  <c r="B23" i="1" s="1"/>
  <c r="E80" i="1" l="1"/>
  <c r="A80" i="1"/>
  <c r="A23" i="1"/>
  <c r="D42" i="1"/>
  <c r="S23" i="1"/>
  <c r="O24" i="1"/>
  <c r="E24" i="1" s="1"/>
  <c r="R23" i="1"/>
  <c r="E42" i="1"/>
  <c r="E61" i="1"/>
  <c r="C24" i="1"/>
  <c r="A61" i="1"/>
  <c r="D23" i="1"/>
  <c r="A62" i="1" l="1"/>
  <c r="E81" i="1"/>
  <c r="C81" i="1"/>
  <c r="B62" i="1"/>
  <c r="B63" i="1" s="1"/>
  <c r="D24" i="1"/>
  <c r="E62" i="1"/>
  <c r="D81" i="1"/>
  <c r="D82" i="1" s="1"/>
  <c r="D43" i="1"/>
  <c r="A43" i="1"/>
  <c r="B81" i="1"/>
  <c r="A24" i="1"/>
  <c r="A25" i="1" s="1"/>
  <c r="B24" i="1"/>
  <c r="O25" i="1"/>
  <c r="R24" i="1"/>
  <c r="S24" i="1"/>
  <c r="C62" i="1"/>
  <c r="D62" i="1"/>
  <c r="D63" i="1" s="1"/>
  <c r="C43" i="1"/>
  <c r="A81" i="1"/>
  <c r="E43" i="1"/>
  <c r="B43" i="1"/>
  <c r="B44" i="1" s="1"/>
  <c r="A100" i="1"/>
  <c r="A101" i="1" l="1"/>
  <c r="C44" i="1"/>
  <c r="D25" i="1"/>
  <c r="D44" i="1"/>
  <c r="C63" i="1"/>
  <c r="A82" i="1"/>
  <c r="E44" i="1"/>
  <c r="E45" i="1" s="1"/>
  <c r="B25" i="1"/>
  <c r="B82" i="1"/>
  <c r="O26" i="1"/>
  <c r="D83" i="1" s="1"/>
  <c r="S25" i="1"/>
  <c r="R25" i="1"/>
  <c r="E63" i="1"/>
  <c r="A63" i="1"/>
  <c r="A64" i="1" s="1"/>
  <c r="E82" i="1"/>
  <c r="E83" i="1" s="1"/>
  <c r="C82" i="1"/>
  <c r="C25" i="1"/>
  <c r="C26" i="1" s="1"/>
  <c r="C45" i="1"/>
  <c r="A44" i="1"/>
  <c r="E25" i="1"/>
  <c r="A83" i="1" l="1"/>
  <c r="D45" i="1"/>
  <c r="B64" i="1"/>
  <c r="A26" i="1"/>
  <c r="C64" i="1"/>
  <c r="E26" i="1"/>
  <c r="C83" i="1"/>
  <c r="E64" i="1"/>
  <c r="A45" i="1"/>
  <c r="D26" i="1"/>
  <c r="B26" i="1"/>
  <c r="A102" i="1"/>
  <c r="D64" i="1"/>
  <c r="B45" i="1"/>
  <c r="S26" i="1"/>
  <c r="O27" i="1"/>
  <c r="R26" i="1"/>
  <c r="B83" i="1"/>
  <c r="A84" i="1" l="1"/>
  <c r="B84" i="1"/>
  <c r="E84" i="1"/>
  <c r="A46" i="1"/>
  <c r="A65" i="1"/>
  <c r="C65" i="1"/>
  <c r="A103" i="1"/>
  <c r="B65" i="1"/>
  <c r="D65" i="1"/>
  <c r="B46" i="1"/>
  <c r="C84" i="1"/>
  <c r="L83" i="1"/>
  <c r="L82" i="1" s="1"/>
  <c r="L81" i="1" s="1"/>
  <c r="L80" i="1" s="1"/>
  <c r="L79" i="1" s="1"/>
  <c r="L78" i="1" s="1"/>
  <c r="L77" i="1" s="1"/>
  <c r="L76" i="1" s="1"/>
  <c r="L75" i="1" s="1"/>
  <c r="L74" i="1" s="1"/>
  <c r="L73" i="1" s="1"/>
  <c r="J64" i="1"/>
  <c r="J63" i="1" s="1"/>
  <c r="J62" i="1" s="1"/>
  <c r="J61" i="1" s="1"/>
  <c r="J60" i="1" s="1"/>
  <c r="J59" i="1" s="1"/>
  <c r="J58" i="1" s="1"/>
  <c r="J57" i="1" s="1"/>
  <c r="J56" i="1" s="1"/>
  <c r="J55" i="1" s="1"/>
  <c r="J54" i="1" s="1"/>
  <c r="L45" i="1"/>
  <c r="L44" i="1" s="1"/>
  <c r="L43" i="1" s="1"/>
  <c r="L42" i="1" s="1"/>
  <c r="L41" i="1" s="1"/>
  <c r="L40" i="1" s="1"/>
  <c r="L39" i="1" s="1"/>
  <c r="L38" i="1" s="1"/>
  <c r="L37" i="1" s="1"/>
  <c r="L36" i="1" s="1"/>
  <c r="L35" i="1" s="1"/>
  <c r="I102" i="1"/>
  <c r="I101" i="1" s="1"/>
  <c r="I100" i="1" s="1"/>
  <c r="I99" i="1" s="1"/>
  <c r="I98" i="1" s="1"/>
  <c r="I97" i="1" s="1"/>
  <c r="I96" i="1" s="1"/>
  <c r="I95" i="1" s="1"/>
  <c r="I94" i="1" s="1"/>
  <c r="I93" i="1" s="1"/>
  <c r="I92" i="1" s="1"/>
  <c r="K83" i="1"/>
  <c r="K82" i="1" s="1"/>
  <c r="K81" i="1" s="1"/>
  <c r="K80" i="1" s="1"/>
  <c r="K79" i="1" s="1"/>
  <c r="K78" i="1" s="1"/>
  <c r="K77" i="1" s="1"/>
  <c r="K76" i="1" s="1"/>
  <c r="K75" i="1" s="1"/>
  <c r="K74" i="1" s="1"/>
  <c r="K73" i="1" s="1"/>
  <c r="M64" i="1"/>
  <c r="M63" i="1" s="1"/>
  <c r="M62" i="1" s="1"/>
  <c r="M61" i="1" s="1"/>
  <c r="M60" i="1" s="1"/>
  <c r="M59" i="1" s="1"/>
  <c r="M58" i="1" s="1"/>
  <c r="M57" i="1" s="1"/>
  <c r="M56" i="1" s="1"/>
  <c r="M55" i="1" s="1"/>
  <c r="M54" i="1" s="1"/>
  <c r="I64" i="1"/>
  <c r="I63" i="1" s="1"/>
  <c r="I62" i="1" s="1"/>
  <c r="I61" i="1" s="1"/>
  <c r="I60" i="1" s="1"/>
  <c r="I59" i="1" s="1"/>
  <c r="I58" i="1" s="1"/>
  <c r="I57" i="1" s="1"/>
  <c r="I56" i="1" s="1"/>
  <c r="I55" i="1" s="1"/>
  <c r="I54" i="1" s="1"/>
  <c r="K45" i="1"/>
  <c r="K44" i="1" s="1"/>
  <c r="K43" i="1" s="1"/>
  <c r="K42" i="1" s="1"/>
  <c r="K41" i="1" s="1"/>
  <c r="K40" i="1" s="1"/>
  <c r="K39" i="1" s="1"/>
  <c r="K38" i="1" s="1"/>
  <c r="K37" i="1" s="1"/>
  <c r="K36" i="1" s="1"/>
  <c r="K35" i="1" s="1"/>
  <c r="J83" i="1"/>
  <c r="J82" i="1" s="1"/>
  <c r="J81" i="1" s="1"/>
  <c r="J80" i="1" s="1"/>
  <c r="J79" i="1" s="1"/>
  <c r="J78" i="1" s="1"/>
  <c r="J77" i="1" s="1"/>
  <c r="J76" i="1" s="1"/>
  <c r="J75" i="1" s="1"/>
  <c r="J74" i="1" s="1"/>
  <c r="J73" i="1" s="1"/>
  <c r="L64" i="1"/>
  <c r="L63" i="1" s="1"/>
  <c r="L62" i="1" s="1"/>
  <c r="L61" i="1" s="1"/>
  <c r="L60" i="1" s="1"/>
  <c r="L59" i="1" s="1"/>
  <c r="L58" i="1" s="1"/>
  <c r="L57" i="1" s="1"/>
  <c r="L56" i="1" s="1"/>
  <c r="L55" i="1" s="1"/>
  <c r="L54" i="1" s="1"/>
  <c r="J45" i="1"/>
  <c r="J44" i="1" s="1"/>
  <c r="J43" i="1" s="1"/>
  <c r="J42" i="1" s="1"/>
  <c r="J41" i="1" s="1"/>
  <c r="J40" i="1" s="1"/>
  <c r="J39" i="1" s="1"/>
  <c r="J38" i="1" s="1"/>
  <c r="J37" i="1" s="1"/>
  <c r="J36" i="1" s="1"/>
  <c r="J35" i="1" s="1"/>
  <c r="M26" i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6" i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M45" i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S27" i="1"/>
  <c r="L26" i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J26" i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M83" i="1"/>
  <c r="M82" i="1" s="1"/>
  <c r="M81" i="1" s="1"/>
  <c r="M80" i="1" s="1"/>
  <c r="M79" i="1" s="1"/>
  <c r="M78" i="1" s="1"/>
  <c r="M77" i="1" s="1"/>
  <c r="M76" i="1" s="1"/>
  <c r="M75" i="1" s="1"/>
  <c r="M74" i="1" s="1"/>
  <c r="M73" i="1" s="1"/>
  <c r="K64" i="1"/>
  <c r="K63" i="1" s="1"/>
  <c r="K62" i="1" s="1"/>
  <c r="K61" i="1" s="1"/>
  <c r="K60" i="1" s="1"/>
  <c r="K59" i="1" s="1"/>
  <c r="K58" i="1" s="1"/>
  <c r="K57" i="1" s="1"/>
  <c r="K56" i="1" s="1"/>
  <c r="K55" i="1" s="1"/>
  <c r="K54" i="1" s="1"/>
  <c r="I45" i="1"/>
  <c r="I44" i="1" s="1"/>
  <c r="I43" i="1" s="1"/>
  <c r="I42" i="1" s="1"/>
  <c r="I41" i="1" s="1"/>
  <c r="I40" i="1" s="1"/>
  <c r="I39" i="1" s="1"/>
  <c r="I38" i="1" s="1"/>
  <c r="I37" i="1" s="1"/>
  <c r="I36" i="1" s="1"/>
  <c r="I35" i="1" s="1"/>
  <c r="R27" i="1"/>
  <c r="K26" i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83" i="1"/>
  <c r="I82" i="1" s="1"/>
  <c r="I81" i="1" s="1"/>
  <c r="I80" i="1" s="1"/>
  <c r="I79" i="1" s="1"/>
  <c r="I78" i="1" s="1"/>
  <c r="I77" i="1" s="1"/>
  <c r="I76" i="1" s="1"/>
  <c r="I75" i="1" s="1"/>
  <c r="I74" i="1" s="1"/>
  <c r="I73" i="1" s="1"/>
  <c r="C27" i="1"/>
  <c r="C46" i="1"/>
  <c r="B27" i="1"/>
  <c r="E65" i="1"/>
  <c r="E27" i="1"/>
  <c r="D46" i="1"/>
  <c r="A27" i="1"/>
  <c r="D27" i="1"/>
  <c r="E46" i="1"/>
  <c r="D84" i="1"/>
</calcChain>
</file>

<file path=xl/sharedStrings.xml><?xml version="1.0" encoding="utf-8"?>
<sst xmlns="http://schemas.openxmlformats.org/spreadsheetml/2006/main" count="185" uniqueCount="80">
  <si>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</si>
  <si>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</si>
  <si>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</si>
  <si>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</si>
  <si>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</si>
  <si>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</si>
  <si>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</si>
  <si>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</si>
  <si>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</si>
  <si>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</si>
  <si>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</si>
  <si>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</si>
  <si>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</si>
  <si>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</si>
  <si>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</si>
  <si>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</si>
  <si>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</si>
  <si>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</si>
  <si>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</si>
  <si>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</si>
  <si>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</si>
  <si>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</si>
  <si>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</si>
  <si>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</si>
  <si>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</si>
  <si>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</si>
  <si>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</si>
  <si>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Rociu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</si>
  <si>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</si>
  <si>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</si>
  <si>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</si>
  <si>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</si>
  <si>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</si>
  <si>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</si>
  <si>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</si>
  <si>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</si>
  <si>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</si>
  <si>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</si>
  <si>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</si>
  <si>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</si>
  <si>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</si>
  <si>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</si>
  <si>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</si>
  <si>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</si>
  <si>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</si>
  <si>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</si>
  <si>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Pitesti-Autogara Astra Tours Dob</t>
  </si>
  <si>
    <t>Bradu Iesire</t>
  </si>
  <si>
    <t>S</t>
  </si>
  <si>
    <t>Cersani</t>
  </si>
  <si>
    <t>Suseni Primarie (Cersani)</t>
  </si>
  <si>
    <t>Suseni Centru</t>
  </si>
  <si>
    <t>Odaieni ramificatie</t>
  </si>
  <si>
    <t>Tutulesti</t>
  </si>
  <si>
    <t>Serbanesti</t>
  </si>
  <si>
    <t>Costesti Ramificatie</t>
  </si>
  <si>
    <t>Gliganu de Sus</t>
  </si>
  <si>
    <t>Gliganu de Jos</t>
  </si>
  <si>
    <t>Rociu</t>
  </si>
  <si>
    <t>1=7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</si>
  <si>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</si>
  <si>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</si>
  <si>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</si>
  <si>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</si>
  <si>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</si>
  <si>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</si>
  <si>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</si>
  <si>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</si>
  <si>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</si>
  <si>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</si>
  <si>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</si>
  <si>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</si>
  <si>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</si>
  <si>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</si>
  <si>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</si>
  <si>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</si>
  <si>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1=6</t>
  </si>
  <si>
    <t>C21</t>
  </si>
  <si>
    <t>EMITENT,</t>
  </si>
  <si>
    <t>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</si>
</sst>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20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24" xfId="0" applyFont="1" applyBorder="1"/>
    <xf numFmtId="0" fontId="6" fillId="2" borderId="20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0" borderId="25" xfId="0" applyFont="1" applyBorder="1"/>
    <xf numFmtId="20" fontId="2" fillId="0" borderId="26" xfId="0" applyNumberFormat="1" applyFont="1" applyBorder="1" applyAlignment="1">
      <alignment horizontal="center"/>
    </xf>
    <xf numFmtId="20" fontId="2" fillId="0" borderId="27" xfId="0" applyNumberFormat="1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6" fillId="0" borderId="23" xfId="0" applyFont="1" applyBorder="1"/>
    <xf numFmtId="0" fontId="6" fillId="0" borderId="23" xfId="0" applyFont="1" applyBorder="1" applyAlignment="1">
      <alignment horizontal="center"/>
    </xf>
    <xf numFmtId="0" fontId="3" fillId="0" borderId="8" xfId="0" applyFont="1" applyBorder="1"/>
    <xf numFmtId="0" fontId="6" fillId="0" borderId="8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3" fillId="0" borderId="30" xfId="0" applyFont="1" applyBorder="1"/>
    <xf numFmtId="0" fontId="6" fillId="0" borderId="31" xfId="0" applyFont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3" fillId="0" borderId="25" xfId="0" applyFont="1" applyBorder="1"/>
    <xf numFmtId="0" fontId="6" fillId="2" borderId="33" xfId="0" applyFont="1" applyFill="1" applyBorder="1" applyAlignment="1">
      <alignment horizontal="center"/>
    </xf>
    <xf numFmtId="0" fontId="3" fillId="0" borderId="18" xfId="0" applyFont="1" applyBorder="1"/>
    <xf numFmtId="0" fontId="3" fillId="0" borderId="21" xfId="0" applyFont="1" applyBorder="1"/>
    <xf numFmtId="20" fontId="2" fillId="0" borderId="34" xfId="0" applyNumberFormat="1" applyFont="1" applyBorder="1" applyAlignment="1">
      <alignment horizontal="center"/>
    </xf>
    <xf numFmtId="20" fontId="2" fillId="0" borderId="35" xfId="0" applyNumberFormat="1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5" xfId="0" applyFont="1" applyBorder="1" applyAlignment="1">
      <alignment wrapText="1"/>
    </xf>
    <xf numFmtId="20" fontId="1" fillId="0" borderId="35" xfId="0" applyNumberFormat="1" applyFont="1" applyBorder="1" applyAlignment="1">
      <alignment horizontal="center"/>
    </xf>
    <xf numFmtId="20" fontId="1" fillId="0" borderId="36" xfId="0" applyNumberFormat="1" applyFont="1" applyBorder="1" applyAlignment="1">
      <alignment horizontal="center"/>
    </xf>
    <xf numFmtId="20" fontId="1" fillId="0" borderId="37" xfId="0" applyNumberFormat="1" applyFont="1" applyBorder="1" applyAlignment="1">
      <alignment horizontal="center"/>
    </xf>
    <xf numFmtId="20" fontId="1" fillId="0" borderId="38" xfId="0" applyNumberFormat="1" applyFont="1" applyBorder="1" applyAlignment="1">
      <alignment horizontal="center"/>
    </xf>
    <xf numFmtId="20" fontId="2" fillId="0" borderId="38" xfId="0" applyNumberFormat="1" applyFont="1" applyBorder="1" applyAlignment="1">
      <alignment horizontal="center"/>
    </xf>
    <xf numFmtId="20" fontId="1" fillId="0" borderId="39" xfId="0" applyNumberFormat="1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0" xfId="0" applyFont="1" applyBorder="1"/>
    <xf numFmtId="20" fontId="1" fillId="0" borderId="40" xfId="0" applyNumberFormat="1" applyFont="1" applyBorder="1" applyAlignment="1">
      <alignment horizontal="center"/>
    </xf>
    <xf numFmtId="20" fontId="1" fillId="0" borderId="4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7" fillId="0" borderId="23" xfId="0" applyFont="1" applyBorder="1"/>
    <xf numFmtId="0" fontId="6" fillId="0" borderId="6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7" fillId="0" borderId="29" xfId="0" applyFont="1" applyBorder="1"/>
    <xf numFmtId="0" fontId="7" fillId="0" borderId="8" xfId="0" applyFont="1" applyBorder="1"/>
    <xf numFmtId="0" fontId="6" fillId="0" borderId="2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48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30.2851562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91" t="s">
        <v>21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93" t="s">
        <v>24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94"/>
      <c r="B9" s="92"/>
      <c r="C9" s="92"/>
      <c r="D9" s="92"/>
      <c r="E9" s="92"/>
      <c r="F9" s="92"/>
      <c r="G9" s="92"/>
      <c r="H9" s="92"/>
      <c r="I9" s="12"/>
      <c r="J9" s="12"/>
      <c r="K9" s="13"/>
      <c r="L9" s="13"/>
      <c r="M9" s="13"/>
    </row>
    <row r="10" spans="1:28" ht="19.5" customHeight="1" x14ac:dyDescent="0.25">
      <c r="A10" s="94" t="s">
        <v>27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</row>
    <row r="11" spans="1:28" ht="16.5" customHeight="1" x14ac:dyDescent="0.25">
      <c r="A11" s="12" t="s">
        <v>28</v>
      </c>
      <c r="B11" s="12"/>
      <c r="C11" s="12"/>
      <c r="D11" s="12"/>
      <c r="E11" s="14" t="s">
        <v>79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95" t="s">
        <v>29</v>
      </c>
      <c r="B12" s="96"/>
      <c r="C12" s="96"/>
      <c r="D12" s="96"/>
      <c r="E12" s="96"/>
      <c r="F12" s="15" t="s">
        <v>30</v>
      </c>
      <c r="G12" s="16" t="s">
        <v>31</v>
      </c>
      <c r="H12" s="16" t="s">
        <v>32</v>
      </c>
      <c r="I12" s="97" t="s">
        <v>33</v>
      </c>
      <c r="J12" s="98"/>
      <c r="K12" s="98"/>
      <c r="L12" s="98"/>
      <c r="M12" s="9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97" t="s">
        <v>34</v>
      </c>
      <c r="B13" s="98"/>
      <c r="C13" s="98"/>
      <c r="D13" s="98"/>
      <c r="E13" s="99"/>
      <c r="F13" s="18"/>
      <c r="G13" s="19" t="s">
        <v>35</v>
      </c>
      <c r="H13" s="20" t="s">
        <v>36</v>
      </c>
      <c r="I13" s="97" t="s">
        <v>34</v>
      </c>
      <c r="J13" s="98"/>
      <c r="K13" s="98"/>
      <c r="L13" s="98"/>
      <c r="M13" s="99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4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23</v>
      </c>
      <c r="C15" s="27" t="s">
        <v>20</v>
      </c>
      <c r="D15" s="27" t="s">
        <v>20</v>
      </c>
      <c r="E15" s="27" t="s">
        <v>23</v>
      </c>
      <c r="F15" s="28"/>
      <c r="G15" s="28"/>
      <c r="H15" s="29"/>
      <c r="I15" s="27" t="s">
        <v>20</v>
      </c>
      <c r="J15" s="27" t="s">
        <v>23</v>
      </c>
      <c r="K15" s="27" t="s">
        <v>20</v>
      </c>
      <c r="L15" s="27" t="s">
        <v>20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77">
        <v>0.25</v>
      </c>
      <c r="B16" s="78">
        <v>0.27083333333333331</v>
      </c>
      <c r="C16" s="78">
        <v>0.29166666666666669</v>
      </c>
      <c r="D16" s="78">
        <v>0.33333333333333331</v>
      </c>
      <c r="E16" s="78">
        <v>0.375</v>
      </c>
      <c r="F16" s="79">
        <v>0</v>
      </c>
      <c r="G16" s="79">
        <v>0</v>
      </c>
      <c r="H16" s="80" t="s">
        <v>46</v>
      </c>
      <c r="I16" s="81">
        <f t="shared" ref="I16:M16" si="1">I17+TIME(0,0,(3600*($O17-$O16)/(INDEX($T$5:$AB$6,MATCH(I$15,$S$5:$S$6,0),MATCH(CONCATENATE($P17,$Q17),$T$4:$AB$4,0)))+$T$8))</f>
        <v>0.32974537037037083</v>
      </c>
      <c r="J16" s="81">
        <f t="shared" si="1"/>
        <v>0.36460648148148156</v>
      </c>
      <c r="K16" s="81">
        <f t="shared" si="1"/>
        <v>0.41307870370370381</v>
      </c>
      <c r="L16" s="81">
        <f t="shared" si="1"/>
        <v>0.45474537037036983</v>
      </c>
      <c r="M16" s="82">
        <f t="shared" si="1"/>
        <v>0.48960648148148023</v>
      </c>
      <c r="O16" s="5">
        <v>0</v>
      </c>
      <c r="P16" s="37"/>
      <c r="Q16" s="37"/>
      <c r="R16" s="38"/>
    </row>
    <row r="17" spans="1:23" ht="13.5" customHeight="1" x14ac:dyDescent="0.2">
      <c r="A17" s="83">
        <f t="shared" ref="A17:E17" si="2">A16+TIME(0,0,(3600*($O17-$O16)/(INDEX($T$5:$AB$6,MATCH(A$15,$S$5:$S$6,0),MATCH(CONCATENATE($P17,$Q17),$T$4:$AB$4,0)))+$T$8))</f>
        <v>0.26174768518518521</v>
      </c>
      <c r="B17" s="40">
        <f t="shared" si="2"/>
        <v>0.28030092592592593</v>
      </c>
      <c r="C17" s="40">
        <f t="shared" si="2"/>
        <v>0.30341435185185189</v>
      </c>
      <c r="D17" s="40">
        <f t="shared" si="2"/>
        <v>0.34508101851851852</v>
      </c>
      <c r="E17" s="40">
        <f t="shared" si="2"/>
        <v>0.38446759259259261</v>
      </c>
      <c r="F17" s="41">
        <v>10.9</v>
      </c>
      <c r="G17" s="41">
        <v>1</v>
      </c>
      <c r="H17" s="42" t="s">
        <v>47</v>
      </c>
      <c r="I17" s="40">
        <f t="shared" ref="I17:M17" si="3">I18+TIME(0,0,(3600*($O18-$O17)/(INDEX($T$5:$AB$6,MATCH(I$15,$S$5:$S$6,0),MATCH(CONCATENATE($P18,$Q18),$T$4:$AB$4,0)))+$T$8))</f>
        <v>0.31799768518518562</v>
      </c>
      <c r="J17" s="40">
        <f t="shared" si="3"/>
        <v>0.35513888888888895</v>
      </c>
      <c r="K17" s="40">
        <f t="shared" si="3"/>
        <v>0.4013310185185186</v>
      </c>
      <c r="L17" s="40">
        <f t="shared" si="3"/>
        <v>0.44299768518518462</v>
      </c>
      <c r="M17" s="84">
        <f t="shared" si="3"/>
        <v>0.48013888888888762</v>
      </c>
      <c r="O17" s="5">
        <f t="shared" ref="O17:O27" si="4">O16+F17</f>
        <v>10.9</v>
      </c>
      <c r="P17" s="8">
        <v>1</v>
      </c>
      <c r="Q17" s="44" t="s">
        <v>48</v>
      </c>
      <c r="R17" s="45">
        <f t="shared" ref="R17:S17" si="5">TIME(0,0,(3600*($O17-$O16)/(INDEX($T$5:$AB$6,MATCH(R$15,$S$5:$S$6,0),MATCH((CONCATENATE($P17,$Q17)),$T$4:$AB$4,0)))))</f>
        <v>9.0740740740740729E-3</v>
      </c>
      <c r="S17" s="45">
        <f t="shared" si="5"/>
        <v>1.1354166666666667E-2</v>
      </c>
      <c r="T17" s="1"/>
      <c r="U17" s="46"/>
      <c r="V17" s="1"/>
      <c r="W17" s="1"/>
    </row>
    <row r="18" spans="1:23" ht="13.5" customHeight="1" x14ac:dyDescent="0.25">
      <c r="A18" s="83">
        <f t="shared" ref="A18:E18" si="6">A17+TIME(0,0,(3600*($O18-$O17)/(INDEX($T$5:$AB$6,MATCH(A$15,$S$5:$S$6,0),MATCH(CONCATENATE($P18,$Q18),$T$4:$AB$4,0)))+$T$8))</f>
        <v>0.26891203703703703</v>
      </c>
      <c r="B18" s="40">
        <f t="shared" si="6"/>
        <v>0.28611111111111109</v>
      </c>
      <c r="C18" s="40">
        <f t="shared" si="6"/>
        <v>0.31057870370370372</v>
      </c>
      <c r="D18" s="40">
        <f t="shared" si="6"/>
        <v>0.35224537037037035</v>
      </c>
      <c r="E18" s="40">
        <f t="shared" si="6"/>
        <v>0.39027777777777778</v>
      </c>
      <c r="F18" s="41">
        <v>6.5</v>
      </c>
      <c r="G18" s="41">
        <v>2</v>
      </c>
      <c r="H18" s="42" t="s">
        <v>49</v>
      </c>
      <c r="I18" s="40">
        <f t="shared" ref="I18:M18" si="7">I19+TIME(0,0,(3600*($O19-$O18)/(INDEX($T$5:$AB$6,MATCH(I$15,$S$5:$S$6,0),MATCH(CONCATENATE($P19,$Q19),$T$4:$AB$4,0)))+$T$8))</f>
        <v>0.31083333333333379</v>
      </c>
      <c r="J18" s="40">
        <f t="shared" si="7"/>
        <v>0.34932870370370378</v>
      </c>
      <c r="K18" s="40">
        <f t="shared" si="7"/>
        <v>0.39416666666666678</v>
      </c>
      <c r="L18" s="40">
        <f t="shared" si="7"/>
        <v>0.4358333333333328</v>
      </c>
      <c r="M18" s="84">
        <f t="shared" si="7"/>
        <v>0.47432870370370245</v>
      </c>
      <c r="O18" s="5">
        <f t="shared" si="4"/>
        <v>17.399999999999999</v>
      </c>
      <c r="P18" s="8">
        <v>1</v>
      </c>
      <c r="Q18" s="44" t="s">
        <v>48</v>
      </c>
      <c r="R18" s="45">
        <f t="shared" ref="R18:S18" si="8">TIME(0,0,(3600*($O18-$O17)/(INDEX($T$5:$AB$6,MATCH(R$15,$S$5:$S$6,0),MATCH((CONCATENATE($P18,$Q18)),$T$4:$AB$4,0)))))</f>
        <v>5.4166666666666669E-3</v>
      </c>
      <c r="S18" s="45">
        <f t="shared" si="8"/>
        <v>6.7708333333333336E-3</v>
      </c>
      <c r="T18" s="1"/>
      <c r="U18" s="47"/>
      <c r="V18" s="1"/>
      <c r="W18" s="1"/>
    </row>
    <row r="19" spans="1:23" ht="13.5" customHeight="1" x14ac:dyDescent="0.25">
      <c r="A19" s="83">
        <f t="shared" ref="A19:E19" si="9">A18+TIME(0,0,(3600*($O19-$O18)/(INDEX($T$5:$AB$6,MATCH(A$15,$S$5:$S$6,0),MATCH(CONCATENATE($P19,$Q19),$T$4:$AB$4,0)))+$T$8))</f>
        <v>0.27065972222222223</v>
      </c>
      <c r="B19" s="40">
        <f t="shared" si="9"/>
        <v>0.28758101851851853</v>
      </c>
      <c r="C19" s="40">
        <f t="shared" si="9"/>
        <v>0.31232638888888892</v>
      </c>
      <c r="D19" s="40">
        <f t="shared" si="9"/>
        <v>0.35399305555555555</v>
      </c>
      <c r="E19" s="40">
        <f t="shared" si="9"/>
        <v>0.39174768518518521</v>
      </c>
      <c r="F19" s="41">
        <v>1.3</v>
      </c>
      <c r="G19" s="41">
        <v>3</v>
      </c>
      <c r="H19" s="42" t="s">
        <v>50</v>
      </c>
      <c r="I19" s="40">
        <f t="shared" ref="I19:M19" si="10">I20+TIME(0,0,(3600*($O20-$O19)/(INDEX($T$5:$AB$6,MATCH(I$15,$S$5:$S$6,0),MATCH(CONCATENATE($P20,$Q20),$T$4:$AB$4,0)))+$T$8))</f>
        <v>0.3090856481481486</v>
      </c>
      <c r="J19" s="40">
        <f t="shared" si="10"/>
        <v>0.34785879629629635</v>
      </c>
      <c r="K19" s="40">
        <f t="shared" si="10"/>
        <v>0.39241898148148158</v>
      </c>
      <c r="L19" s="40">
        <f t="shared" si="10"/>
        <v>0.4340856481481476</v>
      </c>
      <c r="M19" s="84">
        <f t="shared" si="10"/>
        <v>0.47285879629629501</v>
      </c>
      <c r="O19" s="5">
        <f t="shared" si="4"/>
        <v>18.7</v>
      </c>
      <c r="P19" s="8">
        <v>1</v>
      </c>
      <c r="Q19" s="44" t="s">
        <v>48</v>
      </c>
      <c r="R19" s="45">
        <f t="shared" ref="R19:S19" si="11">TIME(0,0,(3600*($O19-$O18)/(INDEX($T$5:$AB$6,MATCH(R$15,$S$5:$S$6,0),MATCH((CONCATENATE($P19,$Q19)),$T$4:$AB$4,0)))))</f>
        <v>1.0763888888888889E-3</v>
      </c>
      <c r="S19" s="45">
        <f t="shared" si="11"/>
        <v>1.3541666666666667E-3</v>
      </c>
      <c r="T19" s="1"/>
      <c r="U19" s="47"/>
      <c r="V19" s="1"/>
      <c r="W19" s="1"/>
    </row>
    <row r="20" spans="1:23" ht="13.5" customHeight="1" x14ac:dyDescent="0.25">
      <c r="A20" s="83">
        <f t="shared" ref="A20:E20" si="12">A19+TIME(0,0,(3600*($O20-$O19)/(INDEX($T$5:$AB$6,MATCH(A$15,$S$5:$S$6,0),MATCH(CONCATENATE($P20,$Q20),$T$4:$AB$4,0)))+$T$8))</f>
        <v>0.27282407407407411</v>
      </c>
      <c r="B20" s="40">
        <f t="shared" si="12"/>
        <v>0.28938657407407409</v>
      </c>
      <c r="C20" s="40">
        <f t="shared" si="12"/>
        <v>0.31449074074074079</v>
      </c>
      <c r="D20" s="40">
        <f t="shared" si="12"/>
        <v>0.35615740740740742</v>
      </c>
      <c r="E20" s="40">
        <f t="shared" si="12"/>
        <v>0.39355324074074077</v>
      </c>
      <c r="F20" s="41">
        <v>1.7</v>
      </c>
      <c r="G20" s="41">
        <v>4</v>
      </c>
      <c r="H20" s="42" t="s">
        <v>51</v>
      </c>
      <c r="I20" s="40">
        <f t="shared" ref="I20:M20" si="13">I21+TIME(0,0,(3600*($O21-$O20)/(INDEX($T$5:$AB$6,MATCH(I$15,$S$5:$S$6,0),MATCH(CONCATENATE($P21,$Q21),$T$4:$AB$4,0)))+$T$8))</f>
        <v>0.30692129629629672</v>
      </c>
      <c r="J20" s="40">
        <f t="shared" si="13"/>
        <v>0.34605324074074079</v>
      </c>
      <c r="K20" s="40">
        <f t="shared" si="13"/>
        <v>0.3902546296296297</v>
      </c>
      <c r="L20" s="40">
        <f t="shared" si="13"/>
        <v>0.43192129629629572</v>
      </c>
      <c r="M20" s="84">
        <f t="shared" si="13"/>
        <v>0.47105324074073945</v>
      </c>
      <c r="O20" s="5">
        <f t="shared" si="4"/>
        <v>20.399999999999999</v>
      </c>
      <c r="P20" s="8">
        <v>1</v>
      </c>
      <c r="Q20" s="44" t="s">
        <v>48</v>
      </c>
      <c r="R20" s="45">
        <f t="shared" ref="R20:S20" si="14">TIME(0,0,(3600*($O20-$O19)/(INDEX($T$5:$AB$6,MATCH(R$15,$S$5:$S$6,0),MATCH((CONCATENATE($P20,$Q20)),$T$4:$AB$4,0)))))</f>
        <v>1.4120370370370369E-3</v>
      </c>
      <c r="S20" s="45">
        <f t="shared" si="14"/>
        <v>1.7708333333333332E-3</v>
      </c>
      <c r="T20" s="1"/>
      <c r="U20" s="47"/>
      <c r="V20" s="1"/>
      <c r="W20" s="1"/>
    </row>
    <row r="21" spans="1:23" ht="13.5" customHeight="1" x14ac:dyDescent="0.25">
      <c r="A21" s="83">
        <f t="shared" ref="A21:E21" si="15">A20+TIME(0,0,(3600*($O21-$O20)/(INDEX($T$5:$AB$6,MATCH(A$15,$S$5:$S$6,0),MATCH(CONCATENATE($P21,$Q21),$T$4:$AB$4,0)))+$T$8))</f>
        <v>0.27457175925925931</v>
      </c>
      <c r="B21" s="40">
        <f t="shared" si="15"/>
        <v>0.29085648148148152</v>
      </c>
      <c r="C21" s="40">
        <f t="shared" si="15"/>
        <v>0.31623842592592599</v>
      </c>
      <c r="D21" s="40">
        <f t="shared" si="15"/>
        <v>0.35790509259259262</v>
      </c>
      <c r="E21" s="40">
        <f t="shared" si="15"/>
        <v>0.39502314814814821</v>
      </c>
      <c r="F21" s="41">
        <v>1.3</v>
      </c>
      <c r="G21" s="41">
        <v>5</v>
      </c>
      <c r="H21" s="42" t="s">
        <v>52</v>
      </c>
      <c r="I21" s="40">
        <f t="shared" ref="I21:M21" si="16">I22+TIME(0,0,(3600*($O22-$O21)/(INDEX($T$5:$AB$6,MATCH(I$15,$S$5:$S$6,0),MATCH(CONCATENATE($P22,$Q22),$T$4:$AB$4,0)))+$T$8))</f>
        <v>0.30517361111111152</v>
      </c>
      <c r="J21" s="40">
        <f t="shared" si="16"/>
        <v>0.34458333333333335</v>
      </c>
      <c r="K21" s="40">
        <f t="shared" si="16"/>
        <v>0.3885069444444445</v>
      </c>
      <c r="L21" s="40">
        <f t="shared" si="16"/>
        <v>0.43017361111111052</v>
      </c>
      <c r="M21" s="84">
        <f t="shared" si="16"/>
        <v>0.46958333333333202</v>
      </c>
      <c r="O21" s="5">
        <f t="shared" si="4"/>
        <v>21.7</v>
      </c>
      <c r="P21" s="8">
        <v>1</v>
      </c>
      <c r="Q21" s="44" t="s">
        <v>48</v>
      </c>
      <c r="R21" s="45">
        <f t="shared" ref="R21:S21" si="17">TIME(0,0,(3600*($O21-$O20)/(INDEX($T$5:$AB$6,MATCH(R$15,$S$5:$S$6,0),MATCH((CONCATENATE($P21,$Q21)),$T$4:$AB$4,0)))))</f>
        <v>1.0763888888888889E-3</v>
      </c>
      <c r="S21" s="45">
        <f t="shared" si="17"/>
        <v>1.3541666666666667E-3</v>
      </c>
      <c r="T21" s="1"/>
      <c r="U21" s="47"/>
      <c r="V21" s="1"/>
      <c r="W21" s="1"/>
    </row>
    <row r="22" spans="1:23" ht="13.5" customHeight="1" x14ac:dyDescent="0.2">
      <c r="A22" s="83">
        <f t="shared" ref="A22:E22" si="18">A21+TIME(0,0,(3600*($O22-$O21)/(INDEX($T$5:$AB$6,MATCH(A$15,$S$5:$S$6,0),MATCH(CONCATENATE($P22,$Q22),$T$4:$AB$4,0)))+$T$8))</f>
        <v>0.27767361111111116</v>
      </c>
      <c r="B22" s="40">
        <f t="shared" si="18"/>
        <v>0.29341435185185188</v>
      </c>
      <c r="C22" s="40">
        <f t="shared" si="18"/>
        <v>0.31934027777777785</v>
      </c>
      <c r="D22" s="40">
        <f t="shared" si="18"/>
        <v>0.36100694444444448</v>
      </c>
      <c r="E22" s="40">
        <f t="shared" si="18"/>
        <v>0.39758101851851857</v>
      </c>
      <c r="F22" s="41">
        <v>2.6</v>
      </c>
      <c r="G22" s="41">
        <v>6</v>
      </c>
      <c r="H22" s="42" t="s">
        <v>53</v>
      </c>
      <c r="I22" s="40">
        <f t="shared" ref="I22:M22" si="19">I23+TIME(0,0,(3600*($O23-$O22)/(INDEX($T$5:$AB$6,MATCH(I$15,$S$5:$S$6,0),MATCH(CONCATENATE($P23,$Q23),$T$4:$AB$4,0)))+$T$8))</f>
        <v>0.30207175925925966</v>
      </c>
      <c r="J22" s="40">
        <f t="shared" si="19"/>
        <v>0.34202546296296299</v>
      </c>
      <c r="K22" s="40">
        <f t="shared" si="19"/>
        <v>0.38540509259259265</v>
      </c>
      <c r="L22" s="40">
        <f t="shared" si="19"/>
        <v>0.42707175925925867</v>
      </c>
      <c r="M22" s="84">
        <f t="shared" si="19"/>
        <v>0.46702546296296166</v>
      </c>
      <c r="O22" s="5">
        <f t="shared" si="4"/>
        <v>24.3</v>
      </c>
      <c r="P22" s="8">
        <v>1</v>
      </c>
      <c r="Q22" s="44" t="s">
        <v>48</v>
      </c>
      <c r="R22" s="45">
        <f t="shared" ref="R22:S22" si="20">TIME(0,0,(3600*($O22-$O21)/(INDEX($T$5:$AB$6,MATCH(R$15,$S$5:$S$6,0),MATCH((CONCATENATE($P22,$Q22)),$T$4:$AB$4,0)))))</f>
        <v>2.1643518518518518E-3</v>
      </c>
      <c r="S22" s="45">
        <f t="shared" si="20"/>
        <v>2.7083333333333334E-3</v>
      </c>
      <c r="T22" s="1"/>
      <c r="U22" s="46"/>
      <c r="V22" s="1"/>
      <c r="W22" s="1"/>
    </row>
    <row r="23" spans="1:23" ht="13.5" customHeight="1" x14ac:dyDescent="0.25">
      <c r="A23" s="83">
        <f t="shared" ref="A23:E23" si="21">A22+TIME(0,0,(3600*($O23-$O22)/(INDEX($T$5:$AB$6,MATCH(A$15,$S$5:$S$6,0),MATCH(CONCATENATE($P23,$Q23),$T$4:$AB$4,0)))+$T$8))</f>
        <v>0.279212962962963</v>
      </c>
      <c r="B23" s="40">
        <f t="shared" si="21"/>
        <v>0.29472222222222227</v>
      </c>
      <c r="C23" s="40">
        <f t="shared" si="21"/>
        <v>0.32087962962962968</v>
      </c>
      <c r="D23" s="40">
        <f t="shared" si="21"/>
        <v>0.36254629629629631</v>
      </c>
      <c r="E23" s="40">
        <f t="shared" si="21"/>
        <v>0.39888888888888896</v>
      </c>
      <c r="F23" s="41">
        <v>1.1000000000000001</v>
      </c>
      <c r="G23" s="41">
        <v>7</v>
      </c>
      <c r="H23" s="42" t="s">
        <v>54</v>
      </c>
      <c r="I23" s="40">
        <f t="shared" ref="I23:M23" si="22">I24+TIME(0,0,(3600*($O24-$O23)/(INDEX($T$5:$AB$6,MATCH(I$15,$S$5:$S$6,0),MATCH(CONCATENATE($P24,$Q24),$T$4:$AB$4,0)))+$T$8))</f>
        <v>0.30053240740740783</v>
      </c>
      <c r="J23" s="40">
        <f t="shared" si="22"/>
        <v>0.3407175925925926</v>
      </c>
      <c r="K23" s="40">
        <f t="shared" si="22"/>
        <v>0.38386574074074081</v>
      </c>
      <c r="L23" s="40">
        <f t="shared" si="22"/>
        <v>0.42553240740740683</v>
      </c>
      <c r="M23" s="84">
        <f t="shared" si="22"/>
        <v>0.46571759259259127</v>
      </c>
      <c r="O23" s="5">
        <f t="shared" si="4"/>
        <v>25.400000000000002</v>
      </c>
      <c r="P23" s="8">
        <v>1</v>
      </c>
      <c r="Q23" s="44" t="s">
        <v>48</v>
      </c>
      <c r="R23" s="45">
        <f t="shared" ref="R23:S23" si="23">TIME(0,0,(3600*($O23-$O22)/(INDEX($T$5:$AB$6,MATCH(R$15,$S$5:$S$6,0),MATCH((CONCATENATE($P23,$Q23)),$T$4:$AB$4,0)))))</f>
        <v>9.1435185185185185E-4</v>
      </c>
      <c r="S23" s="45">
        <f t="shared" si="23"/>
        <v>1.1458333333333333E-3</v>
      </c>
      <c r="T23" s="1"/>
      <c r="U23" s="47"/>
      <c r="V23" s="1"/>
      <c r="W23" s="1"/>
    </row>
    <row r="24" spans="1:23" ht="13.5" customHeight="1" x14ac:dyDescent="0.25">
      <c r="A24" s="83">
        <f t="shared" ref="A24:E24" si="24">A23+TIME(0,0,(3600*($O24-$O23)/(INDEX($T$5:$AB$6,MATCH(A$15,$S$5:$S$6,0),MATCH(CONCATENATE($P24,$Q24),$T$4:$AB$4,0)))+$T$8))</f>
        <v>0.28023148148148153</v>
      </c>
      <c r="B24" s="40">
        <f t="shared" si="24"/>
        <v>0.29561342592592599</v>
      </c>
      <c r="C24" s="40">
        <f t="shared" si="24"/>
        <v>0.32189814814814821</v>
      </c>
      <c r="D24" s="40">
        <f t="shared" si="24"/>
        <v>0.36356481481481484</v>
      </c>
      <c r="E24" s="40">
        <f t="shared" si="24"/>
        <v>0.39978009259259267</v>
      </c>
      <c r="F24" s="41">
        <v>0.6</v>
      </c>
      <c r="G24" s="41">
        <v>8</v>
      </c>
      <c r="H24" s="42" t="s">
        <v>55</v>
      </c>
      <c r="I24" s="40">
        <f t="shared" ref="I24:M24" si="25">I25+TIME(0,0,(3600*($O25-$O24)/(INDEX($T$5:$AB$6,MATCH(I$15,$S$5:$S$6,0),MATCH(CONCATENATE($P25,$Q25),$T$4:$AB$4,0)))+$T$8))</f>
        <v>0.2995138888888893</v>
      </c>
      <c r="J24" s="40">
        <f t="shared" si="25"/>
        <v>0.33982638888888889</v>
      </c>
      <c r="K24" s="40">
        <f t="shared" si="25"/>
        <v>0.38284722222222228</v>
      </c>
      <c r="L24" s="40">
        <f t="shared" si="25"/>
        <v>0.4245138888888883</v>
      </c>
      <c r="M24" s="84">
        <f t="shared" si="25"/>
        <v>0.46482638888888755</v>
      </c>
      <c r="O24" s="5">
        <f t="shared" si="4"/>
        <v>26.000000000000004</v>
      </c>
      <c r="P24" s="8">
        <v>1</v>
      </c>
      <c r="Q24" s="44" t="s">
        <v>48</v>
      </c>
      <c r="R24" s="45">
        <f t="shared" ref="R24:S24" si="26">TIME(0,0,(3600*($O24-$O23)/(INDEX($T$5:$AB$6,MATCH(R$15,$S$5:$S$6,0),MATCH((CONCATENATE($P24,$Q24)),$T$4:$AB$4,0)))))</f>
        <v>4.9768518518518521E-4</v>
      </c>
      <c r="S24" s="45">
        <f t="shared" si="26"/>
        <v>6.2500000000000001E-4</v>
      </c>
      <c r="T24" s="1"/>
      <c r="U24" s="47"/>
      <c r="V24" s="1"/>
      <c r="W24" s="1"/>
    </row>
    <row r="25" spans="1:23" ht="13.5" customHeight="1" x14ac:dyDescent="0.25">
      <c r="A25" s="83">
        <f t="shared" ref="A25:E25" si="27">A24+TIME(0,0,(3600*($O25-$O24)/(INDEX($T$5:$AB$6,MATCH(A$15,$S$5:$S$6,0),MATCH(CONCATENATE($P25,$Q25),$T$4:$AB$4,0)))+$T$8))</f>
        <v>0.28302083333333339</v>
      </c>
      <c r="B25" s="40">
        <f t="shared" si="27"/>
        <v>0.29791666666666672</v>
      </c>
      <c r="C25" s="40">
        <f t="shared" si="27"/>
        <v>0.32468750000000007</v>
      </c>
      <c r="D25" s="40">
        <f t="shared" si="27"/>
        <v>0.3663541666666667</v>
      </c>
      <c r="E25" s="40">
        <f t="shared" si="27"/>
        <v>0.4020833333333334</v>
      </c>
      <c r="F25" s="41">
        <v>2.2999999999999998</v>
      </c>
      <c r="G25" s="41">
        <v>9</v>
      </c>
      <c r="H25" s="42" t="s">
        <v>56</v>
      </c>
      <c r="I25" s="40">
        <f t="shared" ref="I25:M25" si="28">I26+TIME(0,0,(3600*($O26-$O25)/(INDEX($T$5:$AB$6,MATCH(I$15,$S$5:$S$6,0),MATCH(CONCATENATE($P26,$Q26),$T$4:$AB$4,0)))+$T$8))</f>
        <v>0.29672453703703744</v>
      </c>
      <c r="J25" s="40">
        <f t="shared" si="28"/>
        <v>0.33752314814814816</v>
      </c>
      <c r="K25" s="40">
        <f t="shared" si="28"/>
        <v>0.38005787037037042</v>
      </c>
      <c r="L25" s="40">
        <f t="shared" si="28"/>
        <v>0.42172453703703644</v>
      </c>
      <c r="M25" s="84">
        <f t="shared" si="28"/>
        <v>0.46252314814814682</v>
      </c>
      <c r="O25" s="5">
        <f t="shared" si="4"/>
        <v>28.300000000000004</v>
      </c>
      <c r="P25" s="8">
        <v>1</v>
      </c>
      <c r="Q25" s="44" t="s">
        <v>48</v>
      </c>
      <c r="R25" s="45">
        <f t="shared" ref="R25:S25" si="29">TIME(0,0,(3600*($O25-$O24)/(INDEX($T$5:$AB$6,MATCH(R$15,$S$5:$S$6,0),MATCH((CONCATENATE($P25,$Q25)),$T$4:$AB$4,0)))))</f>
        <v>1.9097222222222222E-3</v>
      </c>
      <c r="S25" s="45">
        <f t="shared" si="29"/>
        <v>2.3958333333333336E-3</v>
      </c>
      <c r="T25" s="1"/>
      <c r="U25" s="47"/>
      <c r="V25" s="1"/>
      <c r="W25" s="1"/>
    </row>
    <row r="26" spans="1:23" ht="13.5" customHeight="1" x14ac:dyDescent="0.25">
      <c r="A26" s="83">
        <f t="shared" ref="A26:E26" si="30">A25+TIME(0,0,(3600*($O26-$O25)/(INDEX($T$5:$AB$6,MATCH(A$15,$S$5:$S$6,0),MATCH(CONCATENATE($P26,$Q26),$T$4:$AB$4,0)))+$T$8))</f>
        <v>0.28518518518518526</v>
      </c>
      <c r="B26" s="40">
        <f t="shared" si="30"/>
        <v>0.29972222222222228</v>
      </c>
      <c r="C26" s="40">
        <f t="shared" si="30"/>
        <v>0.32685185185185195</v>
      </c>
      <c r="D26" s="40">
        <f t="shared" si="30"/>
        <v>0.36851851851851858</v>
      </c>
      <c r="E26" s="40">
        <f t="shared" si="30"/>
        <v>0.40388888888888896</v>
      </c>
      <c r="F26" s="41">
        <v>1.7</v>
      </c>
      <c r="G26" s="41">
        <v>10</v>
      </c>
      <c r="H26" s="42" t="s">
        <v>57</v>
      </c>
      <c r="I26" s="40">
        <f t="shared" ref="I26:M26" si="31">I27+TIME(0,0,(3600*($O27-$O26)/(INDEX($T$5:$AB$6,MATCH(I$15,$S$5:$S$6,0),MATCH(CONCATENATE($P27,$Q27),$T$4:$AB$4,0)))+$T$8))</f>
        <v>0.29456018518518556</v>
      </c>
      <c r="J26" s="40">
        <f t="shared" si="31"/>
        <v>0.3357175925925926</v>
      </c>
      <c r="K26" s="40">
        <f t="shared" si="31"/>
        <v>0.37789351851851855</v>
      </c>
      <c r="L26" s="40">
        <f t="shared" si="31"/>
        <v>0.41956018518518456</v>
      </c>
      <c r="M26" s="84">
        <f t="shared" si="31"/>
        <v>0.46071759259259126</v>
      </c>
      <c r="O26" s="5">
        <f t="shared" si="4"/>
        <v>30.000000000000004</v>
      </c>
      <c r="P26" s="8">
        <v>1</v>
      </c>
      <c r="Q26" s="44" t="s">
        <v>48</v>
      </c>
      <c r="R26" s="45">
        <f t="shared" ref="R26:S26" si="32">TIME(0,0,(3600*($O26-$O25)/(INDEX($T$5:$AB$6,MATCH(R$15,$S$5:$S$6,0),MATCH((CONCATENATE($P26,$Q26)),$T$4:$AB$4,0)))))</f>
        <v>1.4120370370370369E-3</v>
      </c>
      <c r="S26" s="45">
        <f t="shared" si="32"/>
        <v>1.7708333333333332E-3</v>
      </c>
      <c r="T26" s="1"/>
      <c r="U26" s="47"/>
      <c r="V26" s="1"/>
      <c r="W26" s="1"/>
    </row>
    <row r="27" spans="1:23" ht="13.5" customHeight="1" x14ac:dyDescent="0.2">
      <c r="A27" s="83">
        <f t="shared" ref="A27:E27" si="33">A26+TIME(0,0,(3600*($O27-$O26)/(INDEX($T$5:$AB$6,MATCH(A$15,$S$5:$S$6,0),MATCH(CONCATENATE($P27,$Q27),$T$4:$AB$4,0)))+$T$8))</f>
        <v>0.28807870370370381</v>
      </c>
      <c r="B27" s="40">
        <f t="shared" si="33"/>
        <v>0.30210648148148156</v>
      </c>
      <c r="C27" s="40">
        <f t="shared" si="33"/>
        <v>0.32974537037037049</v>
      </c>
      <c r="D27" s="40">
        <f t="shared" si="33"/>
        <v>0.37141203703703712</v>
      </c>
      <c r="E27" s="40">
        <f t="shared" si="33"/>
        <v>0.40627314814814824</v>
      </c>
      <c r="F27" s="41">
        <v>2.4</v>
      </c>
      <c r="G27" s="41">
        <v>11</v>
      </c>
      <c r="H27" s="42" t="s">
        <v>58</v>
      </c>
      <c r="I27" s="48">
        <v>0.29166666666666702</v>
      </c>
      <c r="J27" s="48">
        <v>0.33333333333333331</v>
      </c>
      <c r="K27" s="48">
        <v>0.375</v>
      </c>
      <c r="L27" s="48">
        <v>0.41666666666666602</v>
      </c>
      <c r="M27" s="85">
        <v>0.45833333333333198</v>
      </c>
      <c r="O27" s="5">
        <f t="shared" si="4"/>
        <v>32.400000000000006</v>
      </c>
      <c r="P27" s="8">
        <v>1</v>
      </c>
      <c r="Q27" s="44" t="s">
        <v>48</v>
      </c>
      <c r="R27" s="45">
        <f t="shared" ref="R27:S27" si="34">TIME(0,0,(3600*($O27-$O26)/(INDEX($T$5:$AB$6,MATCH(R$15,$S$5:$S$6,0),MATCH((CONCATENATE($P27,$Q27)),$T$4:$AB$4,0)))))</f>
        <v>1.9907407407407408E-3</v>
      </c>
      <c r="S27" s="45">
        <f t="shared" si="34"/>
        <v>2.5000000000000001E-3</v>
      </c>
      <c r="T27" s="1"/>
      <c r="U27" s="46"/>
      <c r="V27" s="1"/>
      <c r="W27" s="1"/>
    </row>
    <row r="28" spans="1:23" ht="13.5" customHeight="1" x14ac:dyDescent="0.25">
      <c r="A28" s="83"/>
      <c r="B28" s="40"/>
      <c r="C28" s="40"/>
      <c r="D28" s="40"/>
      <c r="E28" s="40"/>
      <c r="F28" s="41"/>
      <c r="G28" s="41"/>
      <c r="H28" s="42"/>
      <c r="I28" s="40"/>
      <c r="J28" s="40"/>
      <c r="K28" s="40"/>
      <c r="L28" s="40"/>
      <c r="M28" s="84"/>
      <c r="R28" s="45"/>
      <c r="S28" s="45"/>
      <c r="T28" s="1"/>
      <c r="U28" s="47"/>
      <c r="V28" s="1"/>
      <c r="W28" s="1"/>
    </row>
    <row r="29" spans="1:23" ht="13.5" customHeight="1" thickBot="1" x14ac:dyDescent="0.25">
      <c r="A29" s="86" t="s">
        <v>59</v>
      </c>
      <c r="B29" s="87" t="s">
        <v>60</v>
      </c>
      <c r="C29" s="87" t="s">
        <v>59</v>
      </c>
      <c r="D29" s="87" t="s">
        <v>60</v>
      </c>
      <c r="E29" s="87" t="s">
        <v>59</v>
      </c>
      <c r="F29" s="87"/>
      <c r="G29" s="87"/>
      <c r="H29" s="88"/>
      <c r="I29" s="89" t="str">
        <f t="shared" ref="I29:M29" si="35">A29</f>
        <v>1=7</v>
      </c>
      <c r="J29" s="89" t="str">
        <f t="shared" si="35"/>
        <v>1=5</v>
      </c>
      <c r="K29" s="89" t="str">
        <f t="shared" si="35"/>
        <v>1=7</v>
      </c>
      <c r="L29" s="89" t="str">
        <f t="shared" si="35"/>
        <v>1=5</v>
      </c>
      <c r="M29" s="90" t="str">
        <f t="shared" si="35"/>
        <v>1=7</v>
      </c>
    </row>
    <row r="30" spans="1:23" ht="13.5" customHeight="1" thickBo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23" ht="13.5" customHeight="1" thickBot="1" x14ac:dyDescent="0.3">
      <c r="A31" s="95" t="s">
        <v>29</v>
      </c>
      <c r="B31" s="96"/>
      <c r="C31" s="96"/>
      <c r="D31" s="96"/>
      <c r="E31" s="96"/>
      <c r="F31" s="15" t="s">
        <v>30</v>
      </c>
      <c r="G31" s="16" t="s">
        <v>31</v>
      </c>
      <c r="H31" s="16" t="s">
        <v>32</v>
      </c>
      <c r="I31" s="97" t="s">
        <v>33</v>
      </c>
      <c r="J31" s="98"/>
      <c r="K31" s="98"/>
      <c r="L31" s="98"/>
      <c r="M31" s="99"/>
    </row>
    <row r="32" spans="1:23" ht="13.5" customHeight="1" thickBot="1" x14ac:dyDescent="0.3">
      <c r="A32" s="95" t="s">
        <v>34</v>
      </c>
      <c r="B32" s="96"/>
      <c r="C32" s="96"/>
      <c r="D32" s="96"/>
      <c r="E32" s="100"/>
      <c r="F32" s="18"/>
      <c r="G32" s="19" t="s">
        <v>35</v>
      </c>
      <c r="H32" s="20" t="s">
        <v>36</v>
      </c>
      <c r="I32" s="97" t="s">
        <v>34</v>
      </c>
      <c r="J32" s="98"/>
      <c r="K32" s="98"/>
      <c r="L32" s="98"/>
      <c r="M32" s="99"/>
    </row>
    <row r="33" spans="1:28" ht="13.5" customHeight="1" x14ac:dyDescent="0.25">
      <c r="A33" s="21" t="s">
        <v>61</v>
      </c>
      <c r="B33" s="22" t="s">
        <v>62</v>
      </c>
      <c r="C33" s="22" t="s">
        <v>63</v>
      </c>
      <c r="D33" s="22" t="s">
        <v>64</v>
      </c>
      <c r="E33" s="24" t="s">
        <v>65</v>
      </c>
      <c r="F33" s="55"/>
      <c r="G33" s="23"/>
      <c r="H33" s="22"/>
      <c r="I33" s="22" t="str">
        <f t="shared" ref="I33:M33" si="36">A33</f>
        <v>C6</v>
      </c>
      <c r="J33" s="22" t="str">
        <f t="shared" si="36"/>
        <v>C7</v>
      </c>
      <c r="K33" s="22" t="str">
        <f t="shared" si="36"/>
        <v>C8</v>
      </c>
      <c r="L33" s="22" t="str">
        <f t="shared" si="36"/>
        <v>C9</v>
      </c>
      <c r="M33" s="24" t="str">
        <f t="shared" si="36"/>
        <v>C10</v>
      </c>
    </row>
    <row r="34" spans="1:28" ht="13.5" customHeight="1" thickBot="1" x14ac:dyDescent="0.3">
      <c r="A34" s="56" t="s">
        <v>20</v>
      </c>
      <c r="B34" s="57" t="s">
        <v>20</v>
      </c>
      <c r="C34" s="57" t="s">
        <v>23</v>
      </c>
      <c r="D34" s="57" t="s">
        <v>20</v>
      </c>
      <c r="E34" s="58" t="s">
        <v>20</v>
      </c>
      <c r="F34" s="59"/>
      <c r="G34" s="28"/>
      <c r="H34" s="29"/>
      <c r="I34" s="27" t="str">
        <f t="shared" ref="I34:M34" si="37">A34</f>
        <v>A</v>
      </c>
      <c r="J34" s="27" t="str">
        <f t="shared" si="37"/>
        <v>A</v>
      </c>
      <c r="K34" s="27" t="str">
        <f t="shared" si="37"/>
        <v>M</v>
      </c>
      <c r="L34" s="27" t="str">
        <f t="shared" si="37"/>
        <v>A</v>
      </c>
      <c r="M34" s="30" t="str">
        <f t="shared" si="37"/>
        <v>A</v>
      </c>
    </row>
    <row r="35" spans="1:28" ht="13.5" customHeight="1" x14ac:dyDescent="0.2">
      <c r="A35" s="60">
        <v>0.41666666666666702</v>
      </c>
      <c r="B35" s="61">
        <v>0.45833333333333398</v>
      </c>
      <c r="C35" s="61">
        <v>0.5</v>
      </c>
      <c r="D35" s="61">
        <v>0.54166666666666696</v>
      </c>
      <c r="E35" s="61">
        <v>0.58333333333333304</v>
      </c>
      <c r="F35" s="33">
        <v>0</v>
      </c>
      <c r="G35" s="33">
        <v>0</v>
      </c>
      <c r="H35" s="34" t="s">
        <v>46</v>
      </c>
      <c r="I35" s="35">
        <f t="shared" ref="I35:M35" si="38">I36+TIME(0,0,(3600*($O17-$O16)/(INDEX($T$5:$AB$6,MATCH(I$34,$S$5:$S$6,0),MATCH(CONCATENATE($P17,$Q17),$T$4:$AB$4,0)))+$T$8))</f>
        <v>0.53807870370370159</v>
      </c>
      <c r="J35" s="35">
        <f t="shared" si="38"/>
        <v>0.57974537037036855</v>
      </c>
      <c r="K35" s="35">
        <f t="shared" si="38"/>
        <v>0.59377314814814786</v>
      </c>
      <c r="L35" s="35">
        <f t="shared" si="38"/>
        <v>0.62141203703703696</v>
      </c>
      <c r="M35" s="36">
        <f t="shared" si="38"/>
        <v>0.66307870370370359</v>
      </c>
    </row>
    <row r="36" spans="1:28" ht="13.5" customHeight="1" x14ac:dyDescent="0.2">
      <c r="A36" s="39">
        <f t="shared" ref="A36:E36" si="39">A35+TIME(0,0,(3600*($O17-$O16)/(INDEX($T$5:$AB$6,MATCH(A$34,$S$5:$S$6,0),MATCH(CONCATENATE($P17,$Q17),$T$4:$AB$4,0)))+$T$8))</f>
        <v>0.42841435185185223</v>
      </c>
      <c r="B36" s="40">
        <f t="shared" si="39"/>
        <v>0.47008101851851919</v>
      </c>
      <c r="C36" s="40">
        <f t="shared" si="39"/>
        <v>0.50946759259259256</v>
      </c>
      <c r="D36" s="40">
        <f t="shared" si="39"/>
        <v>0.55341435185185217</v>
      </c>
      <c r="E36" s="40">
        <f t="shared" si="39"/>
        <v>0.59508101851851825</v>
      </c>
      <c r="F36" s="41">
        <f t="shared" ref="F36:H36" si="40">F17</f>
        <v>10.9</v>
      </c>
      <c r="G36" s="41">
        <f t="shared" si="40"/>
        <v>1</v>
      </c>
      <c r="H36" s="62" t="str">
        <f t="shared" si="40"/>
        <v>Bradu Iesire</v>
      </c>
      <c r="I36" s="40">
        <f t="shared" ref="I36:M36" si="41">I37+TIME(0,0,(3600*($O18-$O17)/(INDEX($T$5:$AB$6,MATCH(I$34,$S$5:$S$6,0),MATCH(CONCATENATE($P18,$Q18),$T$4:$AB$4,0)))+$T$8))</f>
        <v>0.52633101851851638</v>
      </c>
      <c r="J36" s="40">
        <f t="shared" si="41"/>
        <v>0.56799768518518334</v>
      </c>
      <c r="K36" s="40">
        <f t="shared" si="41"/>
        <v>0.5843055555555553</v>
      </c>
      <c r="L36" s="40">
        <f t="shared" si="41"/>
        <v>0.60966435185185175</v>
      </c>
      <c r="M36" s="43">
        <f t="shared" si="41"/>
        <v>0.65133101851851838</v>
      </c>
    </row>
    <row r="37" spans="1:28" ht="13.5" customHeight="1" x14ac:dyDescent="0.2">
      <c r="A37" s="39">
        <f t="shared" ref="A37:E37" si="42">A36+TIME(0,0,(3600*($O18-$O17)/(INDEX($T$5:$AB$6,MATCH(A$34,$S$5:$S$6,0),MATCH(CONCATENATE($P18,$Q18),$T$4:$AB$4,0)))+$T$8))</f>
        <v>0.43557870370370405</v>
      </c>
      <c r="B37" s="40">
        <f t="shared" si="42"/>
        <v>0.47724537037037101</v>
      </c>
      <c r="C37" s="40">
        <f t="shared" si="42"/>
        <v>0.51527777777777772</v>
      </c>
      <c r="D37" s="40">
        <f t="shared" si="42"/>
        <v>0.560578703703704</v>
      </c>
      <c r="E37" s="40">
        <f t="shared" si="42"/>
        <v>0.60224537037037007</v>
      </c>
      <c r="F37" s="41">
        <f t="shared" ref="F37:H37" si="43">F18</f>
        <v>6.5</v>
      </c>
      <c r="G37" s="41">
        <f t="shared" si="43"/>
        <v>2</v>
      </c>
      <c r="H37" s="62" t="str">
        <f t="shared" si="43"/>
        <v>Cersani</v>
      </c>
      <c r="I37" s="40">
        <f t="shared" ref="I37:M37" si="44">I38+TIME(0,0,(3600*($O19-$O18)/(INDEX($T$5:$AB$6,MATCH(I$34,$S$5:$S$6,0),MATCH(CONCATENATE($P19,$Q19),$T$4:$AB$4,0)))+$T$8))</f>
        <v>0.51916666666666456</v>
      </c>
      <c r="J37" s="40">
        <f t="shared" si="44"/>
        <v>0.56083333333333152</v>
      </c>
      <c r="K37" s="40">
        <f t="shared" si="44"/>
        <v>0.57849537037037013</v>
      </c>
      <c r="L37" s="40">
        <f t="shared" si="44"/>
        <v>0.60249999999999992</v>
      </c>
      <c r="M37" s="43">
        <f t="shared" si="44"/>
        <v>0.64416666666666655</v>
      </c>
    </row>
    <row r="38" spans="1:28" ht="13.5" customHeight="1" x14ac:dyDescent="0.2">
      <c r="A38" s="39">
        <f t="shared" ref="A38:E38" si="45">A37+TIME(0,0,(3600*($O19-$O18)/(INDEX($T$5:$AB$6,MATCH(A$34,$S$5:$S$6,0),MATCH(CONCATENATE($P19,$Q19),$T$4:$AB$4,0)))+$T$8))</f>
        <v>0.43732638888888925</v>
      </c>
      <c r="B38" s="40">
        <f t="shared" si="45"/>
        <v>0.47899305555555621</v>
      </c>
      <c r="C38" s="40">
        <f t="shared" si="45"/>
        <v>0.5167476851851851</v>
      </c>
      <c r="D38" s="40">
        <f t="shared" si="45"/>
        <v>0.56232638888888919</v>
      </c>
      <c r="E38" s="40">
        <f t="shared" si="45"/>
        <v>0.60399305555555527</v>
      </c>
      <c r="F38" s="41">
        <f t="shared" ref="F38:H38" si="46">F19</f>
        <v>1.3</v>
      </c>
      <c r="G38" s="41">
        <f t="shared" si="46"/>
        <v>3</v>
      </c>
      <c r="H38" s="62" t="str">
        <f t="shared" si="46"/>
        <v>Suseni Primarie (Cersani)</v>
      </c>
      <c r="I38" s="40">
        <f t="shared" ref="I38:M38" si="47">I39+TIME(0,0,(3600*($O20-$O19)/(INDEX($T$5:$AB$6,MATCH(I$34,$S$5:$S$6,0),MATCH(CONCATENATE($P20,$Q20),$T$4:$AB$4,0)))+$T$8))</f>
        <v>0.51741898148147936</v>
      </c>
      <c r="J38" s="40">
        <f t="shared" si="47"/>
        <v>0.55908564814814632</v>
      </c>
      <c r="K38" s="40">
        <f t="shared" si="47"/>
        <v>0.57702546296296275</v>
      </c>
      <c r="L38" s="40">
        <f t="shared" si="47"/>
        <v>0.60075231481481473</v>
      </c>
      <c r="M38" s="43">
        <f t="shared" si="47"/>
        <v>0.64241898148148135</v>
      </c>
    </row>
    <row r="39" spans="1:28" ht="13.5" customHeight="1" x14ac:dyDescent="0.2">
      <c r="A39" s="39">
        <f t="shared" ref="A39:E39" si="48">A38+TIME(0,0,(3600*($O20-$O19)/(INDEX($T$5:$AB$6,MATCH(A$34,$S$5:$S$6,0),MATCH(CONCATENATE($P20,$Q20),$T$4:$AB$4,0)))+$T$8))</f>
        <v>0.43949074074074113</v>
      </c>
      <c r="B39" s="40">
        <f t="shared" si="48"/>
        <v>0.48115740740740809</v>
      </c>
      <c r="C39" s="40">
        <f t="shared" si="48"/>
        <v>0.51855324074074061</v>
      </c>
      <c r="D39" s="40">
        <f t="shared" si="48"/>
        <v>0.56449074074074101</v>
      </c>
      <c r="E39" s="40">
        <f t="shared" si="48"/>
        <v>0.60615740740740709</v>
      </c>
      <c r="F39" s="41">
        <f t="shared" ref="F39:H39" si="49">F20</f>
        <v>1.7</v>
      </c>
      <c r="G39" s="41">
        <f t="shared" si="49"/>
        <v>4</v>
      </c>
      <c r="H39" s="62" t="str">
        <f t="shared" si="49"/>
        <v>Suseni Centru</v>
      </c>
      <c r="I39" s="40">
        <f t="shared" ref="I39:M39" si="50">I40+TIME(0,0,(3600*($O21-$O20)/(INDEX($T$5:$AB$6,MATCH(I$34,$S$5:$S$6,0),MATCH(CONCATENATE($P21,$Q21),$T$4:$AB$4,0)))+$T$8))</f>
        <v>0.51525462962962754</v>
      </c>
      <c r="J39" s="40">
        <f t="shared" si="50"/>
        <v>0.5569212962962945</v>
      </c>
      <c r="K39" s="40">
        <f t="shared" si="50"/>
        <v>0.57521990740740725</v>
      </c>
      <c r="L39" s="40">
        <f t="shared" si="50"/>
        <v>0.59858796296296291</v>
      </c>
      <c r="M39" s="43">
        <f t="shared" si="50"/>
        <v>0.64025462962962953</v>
      </c>
    </row>
    <row r="40" spans="1:28" ht="13.5" customHeight="1" x14ac:dyDescent="0.2">
      <c r="A40" s="39">
        <f t="shared" ref="A40:E40" si="51">A39+TIME(0,0,(3600*($O21-$O20)/(INDEX($T$5:$AB$6,MATCH(A$34,$S$5:$S$6,0),MATCH(CONCATENATE($P21,$Q21),$T$4:$AB$4,0)))+$T$8))</f>
        <v>0.44123842592592633</v>
      </c>
      <c r="B40" s="40">
        <f t="shared" si="51"/>
        <v>0.48290509259259329</v>
      </c>
      <c r="C40" s="40">
        <f t="shared" si="51"/>
        <v>0.52002314814814798</v>
      </c>
      <c r="D40" s="40">
        <f t="shared" si="51"/>
        <v>0.56623842592592621</v>
      </c>
      <c r="E40" s="40">
        <f t="shared" si="51"/>
        <v>0.60790509259259229</v>
      </c>
      <c r="F40" s="41">
        <f t="shared" ref="F40:H40" si="52">F21</f>
        <v>1.3</v>
      </c>
      <c r="G40" s="41">
        <f t="shared" si="52"/>
        <v>5</v>
      </c>
      <c r="H40" s="62" t="str">
        <f t="shared" si="52"/>
        <v>Odaieni ramificatie</v>
      </c>
      <c r="I40" s="40">
        <f t="shared" ref="I40:M40" si="53">I41+TIME(0,0,(3600*($O22-$O21)/(INDEX($T$5:$AB$6,MATCH(I$34,$S$5:$S$6,0),MATCH(CONCATENATE($P22,$Q22),$T$4:$AB$4,0)))+$T$8))</f>
        <v>0.51350694444444234</v>
      </c>
      <c r="J40" s="40">
        <f t="shared" si="53"/>
        <v>0.5551736111111093</v>
      </c>
      <c r="K40" s="40">
        <f t="shared" si="53"/>
        <v>0.57374999999999987</v>
      </c>
      <c r="L40" s="40">
        <f t="shared" si="53"/>
        <v>0.59684027777777771</v>
      </c>
      <c r="M40" s="43">
        <f t="shared" si="53"/>
        <v>0.63850694444444434</v>
      </c>
    </row>
    <row r="41" spans="1:28" ht="13.5" customHeight="1" x14ac:dyDescent="0.2">
      <c r="A41" s="39">
        <f t="shared" ref="A41:E41" si="54">A40+TIME(0,0,(3600*($O22-$O21)/(INDEX($T$5:$AB$6,MATCH(A$34,$S$5:$S$6,0),MATCH(CONCATENATE($P22,$Q22),$T$4:$AB$4,0)))+$T$8))</f>
        <v>0.44434027777777818</v>
      </c>
      <c r="B41" s="40">
        <f t="shared" si="54"/>
        <v>0.48600694444444514</v>
      </c>
      <c r="C41" s="40">
        <f t="shared" si="54"/>
        <v>0.52258101851851835</v>
      </c>
      <c r="D41" s="40">
        <f t="shared" si="54"/>
        <v>0.56934027777777807</v>
      </c>
      <c r="E41" s="40">
        <f t="shared" si="54"/>
        <v>0.61100694444444414</v>
      </c>
      <c r="F41" s="41">
        <f t="shared" ref="F41:H41" si="55">F22</f>
        <v>2.6</v>
      </c>
      <c r="G41" s="41">
        <f t="shared" si="55"/>
        <v>6</v>
      </c>
      <c r="H41" s="62" t="str">
        <f t="shared" si="55"/>
        <v>Tutulesti</v>
      </c>
      <c r="I41" s="40">
        <f t="shared" ref="I41:M41" si="56">I42+TIME(0,0,(3600*($O23-$O22)/(INDEX($T$5:$AB$6,MATCH(I$34,$S$5:$S$6,0),MATCH(CONCATENATE($P23,$Q23),$T$4:$AB$4,0)))+$T$8))</f>
        <v>0.51040509259259048</v>
      </c>
      <c r="J41" s="40">
        <f t="shared" si="56"/>
        <v>0.55207175925925744</v>
      </c>
      <c r="K41" s="40">
        <f t="shared" si="56"/>
        <v>0.57119212962962951</v>
      </c>
      <c r="L41" s="40">
        <f t="shared" si="56"/>
        <v>0.59373842592592585</v>
      </c>
      <c r="M41" s="43">
        <f t="shared" si="56"/>
        <v>0.63540509259259248</v>
      </c>
    </row>
    <row r="42" spans="1:28" ht="13.5" customHeight="1" x14ac:dyDescent="0.2">
      <c r="A42" s="39">
        <f t="shared" ref="A42:E42" si="57">A41+TIME(0,0,(3600*($O23-$O22)/(INDEX($T$5:$AB$6,MATCH(A$34,$S$5:$S$6,0),MATCH(CONCATENATE($P23,$Q23),$T$4:$AB$4,0)))+$T$8))</f>
        <v>0.44587962962963001</v>
      </c>
      <c r="B42" s="40">
        <f t="shared" si="57"/>
        <v>0.48754629629629698</v>
      </c>
      <c r="C42" s="40">
        <f t="shared" si="57"/>
        <v>0.52388888888888874</v>
      </c>
      <c r="D42" s="40">
        <f t="shared" si="57"/>
        <v>0.5708796296296299</v>
      </c>
      <c r="E42" s="40">
        <f t="shared" si="57"/>
        <v>0.61254629629629598</v>
      </c>
      <c r="F42" s="41">
        <f t="shared" ref="F42:H42" si="58">F23</f>
        <v>1.1000000000000001</v>
      </c>
      <c r="G42" s="41">
        <f t="shared" si="58"/>
        <v>7</v>
      </c>
      <c r="H42" s="62" t="str">
        <f t="shared" si="58"/>
        <v>Serbanesti</v>
      </c>
      <c r="I42" s="40">
        <f t="shared" ref="I42:M42" si="59">I43+TIME(0,0,(3600*($O24-$O23)/(INDEX($T$5:$AB$6,MATCH(I$34,$S$5:$S$6,0),MATCH(CONCATENATE($P24,$Q24),$T$4:$AB$4,0)))+$T$8))</f>
        <v>0.50886574074073865</v>
      </c>
      <c r="J42" s="40">
        <f t="shared" si="59"/>
        <v>0.55053240740740561</v>
      </c>
      <c r="K42" s="40">
        <f t="shared" si="59"/>
        <v>0.56988425925925912</v>
      </c>
      <c r="L42" s="40">
        <f t="shared" si="59"/>
        <v>0.59219907407407402</v>
      </c>
      <c r="M42" s="43">
        <f t="shared" si="59"/>
        <v>0.63386574074074065</v>
      </c>
    </row>
    <row r="43" spans="1:28" ht="13.5" customHeight="1" x14ac:dyDescent="0.2">
      <c r="A43" s="39">
        <f t="shared" ref="A43:E43" si="60">A42+TIME(0,0,(3600*($O24-$O23)/(INDEX($T$5:$AB$6,MATCH(A$34,$S$5:$S$6,0),MATCH(CONCATENATE($P24,$Q24),$T$4:$AB$4,0)))+$T$8))</f>
        <v>0.44689814814814854</v>
      </c>
      <c r="B43" s="40">
        <f t="shared" si="60"/>
        <v>0.48856481481481551</v>
      </c>
      <c r="C43" s="40">
        <f t="shared" si="60"/>
        <v>0.5247800925925924</v>
      </c>
      <c r="D43" s="40">
        <f t="shared" si="60"/>
        <v>0.57189814814814843</v>
      </c>
      <c r="E43" s="40">
        <f t="shared" si="60"/>
        <v>0.61356481481481451</v>
      </c>
      <c r="F43" s="41">
        <f t="shared" ref="F43:H43" si="61">F24</f>
        <v>0.6</v>
      </c>
      <c r="G43" s="41">
        <f t="shared" si="61"/>
        <v>8</v>
      </c>
      <c r="H43" s="62" t="str">
        <f t="shared" si="61"/>
        <v>Costesti Ramificatie</v>
      </c>
      <c r="I43" s="40">
        <f t="shared" ref="I43:M43" si="62">I44+TIME(0,0,(3600*($O25-$O24)/(INDEX($T$5:$AB$6,MATCH(I$34,$S$5:$S$6,0),MATCH(CONCATENATE($P25,$Q25),$T$4:$AB$4,0)))+$T$8))</f>
        <v>0.50784722222222012</v>
      </c>
      <c r="J43" s="40">
        <f t="shared" si="62"/>
        <v>0.54951388888888708</v>
      </c>
      <c r="K43" s="40">
        <f t="shared" si="62"/>
        <v>0.56899305555555546</v>
      </c>
      <c r="L43" s="40">
        <f t="shared" si="62"/>
        <v>0.59118055555555549</v>
      </c>
      <c r="M43" s="43">
        <f t="shared" si="62"/>
        <v>0.63284722222222212</v>
      </c>
    </row>
    <row r="44" spans="1:28" ht="13.5" customHeight="1" x14ac:dyDescent="0.2">
      <c r="A44" s="39">
        <f t="shared" ref="A44:E44" si="63">A43+TIME(0,0,(3600*($O25-$O24)/(INDEX($T$5:$AB$6,MATCH(A$34,$S$5:$S$6,0),MATCH(CONCATENATE($P25,$Q25),$T$4:$AB$4,0)))+$T$8))</f>
        <v>0.44968750000000041</v>
      </c>
      <c r="B44" s="40">
        <f t="shared" si="63"/>
        <v>0.49135416666666737</v>
      </c>
      <c r="C44" s="40">
        <f t="shared" si="63"/>
        <v>0.52708333333333313</v>
      </c>
      <c r="D44" s="40">
        <f t="shared" si="63"/>
        <v>0.57468750000000024</v>
      </c>
      <c r="E44" s="40">
        <f t="shared" si="63"/>
        <v>0.61635416666666631</v>
      </c>
      <c r="F44" s="41">
        <f t="shared" ref="F44:H44" si="64">F25</f>
        <v>2.2999999999999998</v>
      </c>
      <c r="G44" s="41">
        <f t="shared" si="64"/>
        <v>9</v>
      </c>
      <c r="H44" s="62" t="str">
        <f t="shared" si="64"/>
        <v>Gliganu de Sus</v>
      </c>
      <c r="I44" s="40">
        <f t="shared" ref="I44:M44" si="65">I45+TIME(0,0,(3600*($O26-$O25)/(INDEX($T$5:$AB$6,MATCH(I$34,$S$5:$S$6,0),MATCH(CONCATENATE($P26,$Q26),$T$4:$AB$4,0)))+$T$8))</f>
        <v>0.50505787037036831</v>
      </c>
      <c r="J44" s="40">
        <f t="shared" si="65"/>
        <v>0.54672453703703527</v>
      </c>
      <c r="K44" s="40">
        <f t="shared" si="65"/>
        <v>0.56668981481481473</v>
      </c>
      <c r="L44" s="40">
        <f t="shared" si="65"/>
        <v>0.58839120370370368</v>
      </c>
      <c r="M44" s="43">
        <f t="shared" si="65"/>
        <v>0.63005787037037031</v>
      </c>
    </row>
    <row r="45" spans="1:28" ht="13.5" customHeight="1" x14ac:dyDescent="0.2">
      <c r="A45" s="39">
        <f t="shared" ref="A45:E45" si="66">A44+TIME(0,0,(3600*($O26-$O25)/(INDEX($T$5:$AB$6,MATCH(A$34,$S$5:$S$6,0),MATCH(CONCATENATE($P26,$Q26),$T$4:$AB$4,0)))+$T$8))</f>
        <v>0.45185185185185228</v>
      </c>
      <c r="B45" s="40">
        <f t="shared" si="66"/>
        <v>0.49351851851851924</v>
      </c>
      <c r="C45" s="40">
        <f t="shared" si="66"/>
        <v>0.52888888888888863</v>
      </c>
      <c r="D45" s="40">
        <f t="shared" si="66"/>
        <v>0.57685185185185206</v>
      </c>
      <c r="E45" s="40">
        <f t="shared" si="66"/>
        <v>0.61851851851851813</v>
      </c>
      <c r="F45" s="41">
        <f t="shared" ref="F45:H45" si="67">F26</f>
        <v>1.7</v>
      </c>
      <c r="G45" s="41">
        <f t="shared" si="67"/>
        <v>10</v>
      </c>
      <c r="H45" s="62" t="str">
        <f t="shared" si="67"/>
        <v>Gliganu de Jos</v>
      </c>
      <c r="I45" s="40">
        <f t="shared" ref="I45:M45" si="68">I46+TIME(0,0,(3600*($O27-$O26)/(INDEX($T$5:$AB$6,MATCH(I$34,$S$5:$S$6,0),MATCH(CONCATENATE($P27,$Q27),$T$4:$AB$4,0)))+$T$8))</f>
        <v>0.50289351851851649</v>
      </c>
      <c r="J45" s="40">
        <f t="shared" si="68"/>
        <v>0.54456018518518345</v>
      </c>
      <c r="K45" s="40">
        <f t="shared" si="68"/>
        <v>0.56488425925925922</v>
      </c>
      <c r="L45" s="40">
        <f t="shared" si="68"/>
        <v>0.58622685185185186</v>
      </c>
      <c r="M45" s="43">
        <f t="shared" si="68"/>
        <v>0.62789351851851849</v>
      </c>
      <c r="O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39">
        <f t="shared" ref="A46:E46" si="69">A45+TIME(0,0,(3600*($O27-$O26)/(INDEX($T$5:$AB$6,MATCH(A$34,$S$5:$S$6,0),MATCH(CONCATENATE($P27,$Q27),$T$4:$AB$4,0)))+$T$8))</f>
        <v>0.45474537037037083</v>
      </c>
      <c r="B46" s="40">
        <f t="shared" si="69"/>
        <v>0.49641203703703779</v>
      </c>
      <c r="C46" s="40">
        <f t="shared" si="69"/>
        <v>0.53127314814814786</v>
      </c>
      <c r="D46" s="40">
        <f t="shared" si="69"/>
        <v>0.57974537037037055</v>
      </c>
      <c r="E46" s="40">
        <f t="shared" si="69"/>
        <v>0.62141203703703662</v>
      </c>
      <c r="F46" s="41">
        <f t="shared" ref="F46:H46" si="70">F27</f>
        <v>2.4</v>
      </c>
      <c r="G46" s="41">
        <f t="shared" si="70"/>
        <v>11</v>
      </c>
      <c r="H46" s="62" t="str">
        <f t="shared" si="70"/>
        <v>Rociu</v>
      </c>
      <c r="I46" s="48">
        <v>0.499999999999998</v>
      </c>
      <c r="J46" s="48">
        <v>0.54166666666666496</v>
      </c>
      <c r="K46" s="48">
        <v>0.5625</v>
      </c>
      <c r="L46" s="48">
        <v>0.58333333333333337</v>
      </c>
      <c r="M46" s="49">
        <v>0.625</v>
      </c>
    </row>
    <row r="47" spans="1:28" ht="13.5" customHeight="1" x14ac:dyDescent="0.2">
      <c r="A47" s="39"/>
      <c r="B47" s="40"/>
      <c r="C47" s="40"/>
      <c r="D47" s="40"/>
      <c r="E47" s="40"/>
      <c r="F47" s="41"/>
      <c r="G47" s="41"/>
      <c r="H47" s="42"/>
      <c r="I47" s="40"/>
      <c r="J47" s="40"/>
      <c r="K47" s="40"/>
      <c r="L47" s="40"/>
      <c r="M47" s="43"/>
    </row>
    <row r="48" spans="1:28" ht="13.5" customHeight="1" thickBot="1" x14ac:dyDescent="0.25">
      <c r="A48" s="50" t="s">
        <v>59</v>
      </c>
      <c r="B48" s="51" t="s">
        <v>59</v>
      </c>
      <c r="C48" s="51" t="s">
        <v>59</v>
      </c>
      <c r="D48" s="51" t="s">
        <v>59</v>
      </c>
      <c r="E48" s="51" t="s">
        <v>59</v>
      </c>
      <c r="F48" s="51"/>
      <c r="G48" s="51"/>
      <c r="H48" s="52"/>
      <c r="I48" s="53" t="str">
        <f t="shared" ref="I48:M48" si="71">A48</f>
        <v>1=7</v>
      </c>
      <c r="J48" s="53" t="str">
        <f t="shared" si="71"/>
        <v>1=7</v>
      </c>
      <c r="K48" s="53" t="str">
        <f t="shared" si="71"/>
        <v>1=7</v>
      </c>
      <c r="L48" s="53" t="str">
        <f t="shared" si="71"/>
        <v>1=7</v>
      </c>
      <c r="M48" s="54" t="str">
        <f t="shared" si="71"/>
        <v>1=7</v>
      </c>
    </row>
    <row r="49" spans="1:14" ht="13.5" customHeight="1" thickBo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4" ht="13.5" customHeight="1" thickBot="1" x14ac:dyDescent="0.3">
      <c r="A50" s="95" t="s">
        <v>29</v>
      </c>
      <c r="B50" s="96"/>
      <c r="C50" s="96"/>
      <c r="D50" s="96"/>
      <c r="E50" s="96"/>
      <c r="F50" s="15" t="s">
        <v>30</v>
      </c>
      <c r="G50" s="16" t="s">
        <v>31</v>
      </c>
      <c r="H50" s="16" t="s">
        <v>32</v>
      </c>
      <c r="I50" s="97" t="s">
        <v>33</v>
      </c>
      <c r="J50" s="98"/>
      <c r="K50" s="98"/>
      <c r="L50" s="98"/>
      <c r="M50" s="99"/>
    </row>
    <row r="51" spans="1:14" ht="19.5" customHeight="1" thickBot="1" x14ac:dyDescent="0.3">
      <c r="A51" s="97" t="s">
        <v>34</v>
      </c>
      <c r="B51" s="98"/>
      <c r="C51" s="98"/>
      <c r="D51" s="98"/>
      <c r="E51" s="99"/>
      <c r="F51" s="18"/>
      <c r="G51" s="19" t="s">
        <v>35</v>
      </c>
      <c r="H51" s="20" t="s">
        <v>36</v>
      </c>
      <c r="I51" s="97" t="s">
        <v>34</v>
      </c>
      <c r="J51" s="98"/>
      <c r="K51" s="98"/>
      <c r="L51" s="98"/>
      <c r="M51" s="99"/>
      <c r="N51" s="1"/>
    </row>
    <row r="52" spans="1:14" ht="12.75" customHeight="1" x14ac:dyDescent="0.25">
      <c r="A52" s="21" t="s">
        <v>66</v>
      </c>
      <c r="B52" s="22" t="s">
        <v>67</v>
      </c>
      <c r="C52" s="22" t="s">
        <v>68</v>
      </c>
      <c r="D52" s="22" t="s">
        <v>69</v>
      </c>
      <c r="E52" s="22" t="s">
        <v>70</v>
      </c>
      <c r="F52" s="23"/>
      <c r="G52" s="23"/>
      <c r="H52" s="22"/>
      <c r="I52" s="22" t="str">
        <f t="shared" ref="I52:M52" si="72">A52</f>
        <v>C11</v>
      </c>
      <c r="J52" s="22" t="str">
        <f t="shared" si="72"/>
        <v>C12</v>
      </c>
      <c r="K52" s="22" t="str">
        <f t="shared" si="72"/>
        <v>C13</v>
      </c>
      <c r="L52" s="22" t="str">
        <f t="shared" si="72"/>
        <v>C14</v>
      </c>
      <c r="M52" s="24" t="str">
        <f t="shared" si="72"/>
        <v>C15</v>
      </c>
    </row>
    <row r="53" spans="1:14" ht="12.75" customHeight="1" thickBot="1" x14ac:dyDescent="0.3">
      <c r="A53" s="26" t="s">
        <v>23</v>
      </c>
      <c r="B53" s="27" t="s">
        <v>20</v>
      </c>
      <c r="C53" s="27" t="s">
        <v>23</v>
      </c>
      <c r="D53" s="27" t="s">
        <v>20</v>
      </c>
      <c r="E53" s="27" t="s">
        <v>23</v>
      </c>
      <c r="F53" s="28"/>
      <c r="G53" s="28"/>
      <c r="H53" s="29"/>
      <c r="I53" s="27" t="str">
        <f t="shared" ref="I53:M53" si="73">A53</f>
        <v>M</v>
      </c>
      <c r="J53" s="27" t="str">
        <f t="shared" si="73"/>
        <v>A</v>
      </c>
      <c r="K53" s="27" t="str">
        <f t="shared" si="73"/>
        <v>M</v>
      </c>
      <c r="L53" s="27" t="str">
        <f t="shared" si="73"/>
        <v>A</v>
      </c>
      <c r="M53" s="30" t="str">
        <f t="shared" si="73"/>
        <v>M</v>
      </c>
    </row>
    <row r="54" spans="1:14" ht="12.75" x14ac:dyDescent="0.2">
      <c r="A54" s="31">
        <v>0.60416666666666663</v>
      </c>
      <c r="B54" s="32">
        <v>0.625</v>
      </c>
      <c r="C54" s="32">
        <v>0.64583333333333404</v>
      </c>
      <c r="D54" s="32">
        <v>0.66666666666666696</v>
      </c>
      <c r="E54" s="32">
        <v>0.687500000000001</v>
      </c>
      <c r="F54" s="33">
        <v>0</v>
      </c>
      <c r="G54" s="33">
        <v>0</v>
      </c>
      <c r="H54" s="34" t="s">
        <v>46</v>
      </c>
      <c r="I54" s="35">
        <f t="shared" ref="I54:M54" si="74">I55+TIME(0,0,(3600*($O17-$O16)/(INDEX($T$5:$AB$6,MATCH(I$53,$S$5:$S$6,0),MATCH(CONCATENATE($P17,$Q17),$T$4:$AB$4,0)))+$T$8))</f>
        <v>0.67710648148148123</v>
      </c>
      <c r="J54" s="35">
        <f t="shared" si="74"/>
        <v>0.70474537037037022</v>
      </c>
      <c r="K54" s="35">
        <f t="shared" si="74"/>
        <v>0.71877314814814786</v>
      </c>
      <c r="L54" s="35">
        <f t="shared" si="74"/>
        <v>0.74641203703703696</v>
      </c>
      <c r="M54" s="36">
        <f t="shared" si="74"/>
        <v>0.78127314814814786</v>
      </c>
    </row>
    <row r="55" spans="1:14" ht="12.75" customHeight="1" x14ac:dyDescent="0.2">
      <c r="A55" s="39">
        <f t="shared" ref="A55:E55" si="75">A54+TIME(0,0,(3600*($O17-$O16)/(INDEX($T$5:$AB$6,MATCH(A$53,$S$5:$S$6,0),MATCH(CONCATENATE($P17,$Q17),$T$4:$AB$4,0)))+$T$8))</f>
        <v>0.61363425925925918</v>
      </c>
      <c r="B55" s="40">
        <f t="shared" si="75"/>
        <v>0.63674768518518521</v>
      </c>
      <c r="C55" s="40">
        <f t="shared" si="75"/>
        <v>0.65530092592592659</v>
      </c>
      <c r="D55" s="40">
        <f t="shared" si="75"/>
        <v>0.67841435185185217</v>
      </c>
      <c r="E55" s="40">
        <f t="shared" si="75"/>
        <v>0.69696759259259355</v>
      </c>
      <c r="F55" s="41">
        <f t="shared" ref="F55:H55" si="76">F17</f>
        <v>10.9</v>
      </c>
      <c r="G55" s="41">
        <f t="shared" si="76"/>
        <v>1</v>
      </c>
      <c r="H55" s="62" t="str">
        <f t="shared" si="76"/>
        <v>Bradu Iesire</v>
      </c>
      <c r="I55" s="40">
        <f t="shared" ref="I55:M55" si="77">I56+TIME(0,0,(3600*($O18-$O17)/(INDEX($T$5:$AB$6,MATCH(I$53,$S$5:$S$6,0),MATCH(CONCATENATE($P18,$Q18),$T$4:$AB$4,0)))+$T$8))</f>
        <v>0.66763888888888867</v>
      </c>
      <c r="J55" s="40">
        <f t="shared" si="77"/>
        <v>0.69299768518518501</v>
      </c>
      <c r="K55" s="40">
        <f t="shared" si="77"/>
        <v>0.7093055555555553</v>
      </c>
      <c r="L55" s="40">
        <f t="shared" si="77"/>
        <v>0.73466435185185175</v>
      </c>
      <c r="M55" s="43">
        <f t="shared" si="77"/>
        <v>0.7718055555555553</v>
      </c>
    </row>
    <row r="56" spans="1:14" ht="12.75" customHeight="1" x14ac:dyDescent="0.2">
      <c r="A56" s="39">
        <f t="shared" ref="A56:E56" si="78">A55+TIME(0,0,(3600*($O18-$O17)/(INDEX($T$5:$AB$6,MATCH(A$53,$S$5:$S$6,0),MATCH(CONCATENATE($P18,$Q18),$T$4:$AB$4,0)))+$T$8))</f>
        <v>0.61944444444444435</v>
      </c>
      <c r="B56" s="40">
        <f t="shared" si="78"/>
        <v>0.64391203703703703</v>
      </c>
      <c r="C56" s="40">
        <f t="shared" si="78"/>
        <v>0.66111111111111176</v>
      </c>
      <c r="D56" s="40">
        <f t="shared" si="78"/>
        <v>0.685578703703704</v>
      </c>
      <c r="E56" s="40">
        <f t="shared" si="78"/>
        <v>0.70277777777777872</v>
      </c>
      <c r="F56" s="41">
        <f t="shared" ref="F56:H56" si="79">F18</f>
        <v>6.5</v>
      </c>
      <c r="G56" s="41">
        <f t="shared" si="79"/>
        <v>2</v>
      </c>
      <c r="H56" s="62" t="str">
        <f t="shared" si="79"/>
        <v>Cersani</v>
      </c>
      <c r="I56" s="40">
        <f t="shared" ref="I56:M56" si="80">I57+TIME(0,0,(3600*($O19-$O18)/(INDEX($T$5:$AB$6,MATCH(I$53,$S$5:$S$6,0),MATCH(CONCATENATE($P19,$Q19),$T$4:$AB$4,0)))+$T$8))</f>
        <v>0.6618287037037035</v>
      </c>
      <c r="J56" s="40">
        <f t="shared" si="80"/>
        <v>0.68583333333333318</v>
      </c>
      <c r="K56" s="40">
        <f t="shared" si="80"/>
        <v>0.70349537037037013</v>
      </c>
      <c r="L56" s="40">
        <f t="shared" si="80"/>
        <v>0.72749999999999992</v>
      </c>
      <c r="M56" s="43">
        <f t="shared" si="80"/>
        <v>0.76599537037037013</v>
      </c>
    </row>
    <row r="57" spans="1:14" ht="12.75" customHeight="1" x14ac:dyDescent="0.2">
      <c r="A57" s="39">
        <f t="shared" ref="A57:E57" si="81">A56+TIME(0,0,(3600*($O19-$O18)/(INDEX($T$5:$AB$6,MATCH(A$53,$S$5:$S$6,0),MATCH(CONCATENATE($P19,$Q19),$T$4:$AB$4,0)))+$T$8))</f>
        <v>0.62091435185185173</v>
      </c>
      <c r="B57" s="40">
        <f t="shared" si="81"/>
        <v>0.64565972222222223</v>
      </c>
      <c r="C57" s="40">
        <f t="shared" si="81"/>
        <v>0.66258101851851914</v>
      </c>
      <c r="D57" s="40">
        <f t="shared" si="81"/>
        <v>0.68732638888888919</v>
      </c>
      <c r="E57" s="40">
        <f t="shared" si="81"/>
        <v>0.7042476851851861</v>
      </c>
      <c r="F57" s="41">
        <f t="shared" ref="F57:H57" si="82">F19</f>
        <v>1.3</v>
      </c>
      <c r="G57" s="41">
        <f t="shared" si="82"/>
        <v>3</v>
      </c>
      <c r="H57" s="62" t="str">
        <f t="shared" si="82"/>
        <v>Suseni Primarie (Cersani)</v>
      </c>
      <c r="I57" s="40">
        <f t="shared" ref="I57:M57" si="83">I58+TIME(0,0,(3600*($O20-$O19)/(INDEX($T$5:$AB$6,MATCH(I$53,$S$5:$S$6,0),MATCH(CONCATENATE($P20,$Q20),$T$4:$AB$4,0)))+$T$8))</f>
        <v>0.66035879629629612</v>
      </c>
      <c r="J57" s="40">
        <f t="shared" si="83"/>
        <v>0.68408564814814798</v>
      </c>
      <c r="K57" s="40">
        <f t="shared" si="83"/>
        <v>0.70202546296296275</v>
      </c>
      <c r="L57" s="40">
        <f t="shared" si="83"/>
        <v>0.72575231481481473</v>
      </c>
      <c r="M57" s="43">
        <f t="shared" si="83"/>
        <v>0.76452546296296275</v>
      </c>
    </row>
    <row r="58" spans="1:14" ht="12.75" customHeight="1" x14ac:dyDescent="0.2">
      <c r="A58" s="39">
        <f t="shared" ref="A58:E58" si="84">A57+TIME(0,0,(3600*($O20-$O19)/(INDEX($T$5:$AB$6,MATCH(A$53,$S$5:$S$6,0),MATCH(CONCATENATE($P20,$Q20),$T$4:$AB$4,0)))+$T$8))</f>
        <v>0.62271990740740724</v>
      </c>
      <c r="B58" s="40">
        <f t="shared" si="84"/>
        <v>0.64782407407407405</v>
      </c>
      <c r="C58" s="40">
        <f t="shared" si="84"/>
        <v>0.66438657407407464</v>
      </c>
      <c r="D58" s="40">
        <f t="shared" si="84"/>
        <v>0.68949074074074101</v>
      </c>
      <c r="E58" s="40">
        <f t="shared" si="84"/>
        <v>0.70605324074074161</v>
      </c>
      <c r="F58" s="41">
        <f t="shared" ref="F58:H58" si="85">F20</f>
        <v>1.7</v>
      </c>
      <c r="G58" s="41">
        <f t="shared" si="85"/>
        <v>4</v>
      </c>
      <c r="H58" s="62" t="str">
        <f t="shared" si="85"/>
        <v>Suseni Centru</v>
      </c>
      <c r="I58" s="40">
        <f t="shared" ref="I58:M58" si="86">I59+TIME(0,0,(3600*($O21-$O20)/(INDEX($T$5:$AB$6,MATCH(I$53,$S$5:$S$6,0),MATCH(CONCATENATE($P21,$Q21),$T$4:$AB$4,0)))+$T$8))</f>
        <v>0.65855324074074062</v>
      </c>
      <c r="J58" s="40">
        <f t="shared" si="86"/>
        <v>0.68192129629629616</v>
      </c>
      <c r="K58" s="40">
        <f t="shared" si="86"/>
        <v>0.70021990740740725</v>
      </c>
      <c r="L58" s="40">
        <f t="shared" si="86"/>
        <v>0.72358796296296291</v>
      </c>
      <c r="M58" s="43">
        <f t="shared" si="86"/>
        <v>0.76271990740740725</v>
      </c>
    </row>
    <row r="59" spans="1:14" ht="12.75" customHeight="1" x14ac:dyDescent="0.2">
      <c r="A59" s="39">
        <f t="shared" ref="A59:E59" si="87">A58+TIME(0,0,(3600*($O21-$O20)/(INDEX($T$5:$AB$6,MATCH(A$53,$S$5:$S$6,0),MATCH(CONCATENATE($P21,$Q21),$T$4:$AB$4,0)))+$T$8))</f>
        <v>0.62418981481481461</v>
      </c>
      <c r="B59" s="40">
        <f t="shared" si="87"/>
        <v>0.64957175925925925</v>
      </c>
      <c r="C59" s="40">
        <f t="shared" si="87"/>
        <v>0.66585648148148202</v>
      </c>
      <c r="D59" s="40">
        <f t="shared" si="87"/>
        <v>0.69123842592592621</v>
      </c>
      <c r="E59" s="40">
        <f t="shared" si="87"/>
        <v>0.70752314814814898</v>
      </c>
      <c r="F59" s="41">
        <f t="shared" ref="F59:H59" si="88">F21</f>
        <v>1.3</v>
      </c>
      <c r="G59" s="41">
        <f t="shared" si="88"/>
        <v>5</v>
      </c>
      <c r="H59" s="62" t="str">
        <f t="shared" si="88"/>
        <v>Odaieni ramificatie</v>
      </c>
      <c r="I59" s="40">
        <f t="shared" ref="I59:M59" si="89">I60+TIME(0,0,(3600*($O22-$O21)/(INDEX($T$5:$AB$6,MATCH(I$53,$S$5:$S$6,0),MATCH(CONCATENATE($P22,$Q22),$T$4:$AB$4,0)))+$T$8))</f>
        <v>0.65708333333333324</v>
      </c>
      <c r="J59" s="40">
        <f t="shared" si="89"/>
        <v>0.68017361111111097</v>
      </c>
      <c r="K59" s="40">
        <f t="shared" si="89"/>
        <v>0.69874999999999987</v>
      </c>
      <c r="L59" s="40">
        <f t="shared" si="89"/>
        <v>0.72184027777777771</v>
      </c>
      <c r="M59" s="43">
        <f t="shared" si="89"/>
        <v>0.76124999999999987</v>
      </c>
    </row>
    <row r="60" spans="1:14" ht="12.75" customHeight="1" x14ac:dyDescent="0.2">
      <c r="A60" s="39">
        <f t="shared" ref="A60:E60" si="90">A59+TIME(0,0,(3600*($O22-$O21)/(INDEX($T$5:$AB$6,MATCH(A$53,$S$5:$S$6,0),MATCH(CONCATENATE($P22,$Q22),$T$4:$AB$4,0)))+$T$8))</f>
        <v>0.62674768518518498</v>
      </c>
      <c r="B60" s="40">
        <f t="shared" si="90"/>
        <v>0.65267361111111111</v>
      </c>
      <c r="C60" s="40">
        <f t="shared" si="90"/>
        <v>0.66841435185185238</v>
      </c>
      <c r="D60" s="40">
        <f t="shared" si="90"/>
        <v>0.69434027777777807</v>
      </c>
      <c r="E60" s="40">
        <f t="shared" si="90"/>
        <v>0.71008101851851935</v>
      </c>
      <c r="F60" s="41">
        <f t="shared" ref="F60:H60" si="91">F22</f>
        <v>2.6</v>
      </c>
      <c r="G60" s="41">
        <f t="shared" si="91"/>
        <v>6</v>
      </c>
      <c r="H60" s="62" t="str">
        <f t="shared" si="91"/>
        <v>Tutulesti</v>
      </c>
      <c r="I60" s="40">
        <f t="shared" ref="I60:M60" si="92">I61+TIME(0,0,(3600*($O23-$O22)/(INDEX($T$5:$AB$6,MATCH(I$53,$S$5:$S$6,0),MATCH(CONCATENATE($P23,$Q23),$T$4:$AB$4,0)))+$T$8))</f>
        <v>0.65452546296296288</v>
      </c>
      <c r="J60" s="40">
        <f t="shared" si="92"/>
        <v>0.67707175925925911</v>
      </c>
      <c r="K60" s="40">
        <f t="shared" si="92"/>
        <v>0.69619212962962951</v>
      </c>
      <c r="L60" s="40">
        <f t="shared" si="92"/>
        <v>0.71873842592592585</v>
      </c>
      <c r="M60" s="43">
        <f t="shared" si="92"/>
        <v>0.75869212962962951</v>
      </c>
    </row>
    <row r="61" spans="1:14" ht="12.75" customHeight="1" x14ac:dyDescent="0.2">
      <c r="A61" s="39">
        <f t="shared" ref="A61:E61" si="93">A60+TIME(0,0,(3600*($O23-$O22)/(INDEX($T$5:$AB$6,MATCH(A$53,$S$5:$S$6,0),MATCH(CONCATENATE($P23,$Q23),$T$4:$AB$4,0)))+$T$8))</f>
        <v>0.62805555555555537</v>
      </c>
      <c r="B61" s="40">
        <f t="shared" si="93"/>
        <v>0.65421296296296294</v>
      </c>
      <c r="C61" s="40">
        <f t="shared" si="93"/>
        <v>0.66972222222222277</v>
      </c>
      <c r="D61" s="40">
        <f t="shared" si="93"/>
        <v>0.6958796296296299</v>
      </c>
      <c r="E61" s="40">
        <f t="shared" si="93"/>
        <v>0.71138888888888974</v>
      </c>
      <c r="F61" s="41">
        <f t="shared" ref="F61:H61" si="94">F23</f>
        <v>1.1000000000000001</v>
      </c>
      <c r="G61" s="41">
        <f t="shared" si="94"/>
        <v>7</v>
      </c>
      <c r="H61" s="62" t="str">
        <f t="shared" si="94"/>
        <v>Serbanesti</v>
      </c>
      <c r="I61" s="40">
        <f t="shared" ref="I61:M61" si="95">I62+TIME(0,0,(3600*($O24-$O23)/(INDEX($T$5:$AB$6,MATCH(I$53,$S$5:$S$6,0),MATCH(CONCATENATE($P24,$Q24),$T$4:$AB$4,0)))+$T$8))</f>
        <v>0.65321759259259249</v>
      </c>
      <c r="J61" s="40">
        <f t="shared" si="95"/>
        <v>0.67553240740740728</v>
      </c>
      <c r="K61" s="40">
        <f t="shared" si="95"/>
        <v>0.69488425925925912</v>
      </c>
      <c r="L61" s="40">
        <f t="shared" si="95"/>
        <v>0.71719907407407402</v>
      </c>
      <c r="M61" s="43">
        <f t="shared" si="95"/>
        <v>0.75738425925925912</v>
      </c>
    </row>
    <row r="62" spans="1:14" ht="12.75" customHeight="1" x14ac:dyDescent="0.2">
      <c r="A62" s="39">
        <f t="shared" ref="A62:E62" si="96">A61+TIME(0,0,(3600*($O24-$O23)/(INDEX($T$5:$AB$6,MATCH(A$53,$S$5:$S$6,0),MATCH(CONCATENATE($P24,$Q24),$T$4:$AB$4,0)))+$T$8))</f>
        <v>0.62894675925925903</v>
      </c>
      <c r="B62" s="40">
        <f t="shared" si="96"/>
        <v>0.65523148148148147</v>
      </c>
      <c r="C62" s="40">
        <f t="shared" si="96"/>
        <v>0.67061342592592643</v>
      </c>
      <c r="D62" s="40">
        <f t="shared" si="96"/>
        <v>0.69689814814814843</v>
      </c>
      <c r="E62" s="40">
        <f t="shared" si="96"/>
        <v>0.71228009259259339</v>
      </c>
      <c r="F62" s="41">
        <f t="shared" ref="F62:H62" si="97">F24</f>
        <v>0.6</v>
      </c>
      <c r="G62" s="41">
        <f t="shared" si="97"/>
        <v>8</v>
      </c>
      <c r="H62" s="62" t="str">
        <f t="shared" si="97"/>
        <v>Costesti Ramificatie</v>
      </c>
      <c r="I62" s="40">
        <f t="shared" ref="I62:M62" si="98">I63+TIME(0,0,(3600*($O25-$O24)/(INDEX($T$5:$AB$6,MATCH(I$53,$S$5:$S$6,0),MATCH(CONCATENATE($P25,$Q25),$T$4:$AB$4,0)))+$T$8))</f>
        <v>0.65232638888888883</v>
      </c>
      <c r="J62" s="40">
        <f t="shared" si="98"/>
        <v>0.67451388888888875</v>
      </c>
      <c r="K62" s="40">
        <f t="shared" si="98"/>
        <v>0.69399305555555546</v>
      </c>
      <c r="L62" s="40">
        <f t="shared" si="98"/>
        <v>0.71618055555555549</v>
      </c>
      <c r="M62" s="43">
        <f t="shared" si="98"/>
        <v>0.75649305555555546</v>
      </c>
    </row>
    <row r="63" spans="1:14" ht="12.75" customHeight="1" x14ac:dyDescent="0.2">
      <c r="A63" s="39">
        <f t="shared" ref="A63:E63" si="99">A62+TIME(0,0,(3600*($O25-$O24)/(INDEX($T$5:$AB$6,MATCH(A$53,$S$5:$S$6,0),MATCH(CONCATENATE($P25,$Q25),$T$4:$AB$4,0)))+$T$8))</f>
        <v>0.63124999999999976</v>
      </c>
      <c r="B63" s="40">
        <f t="shared" si="99"/>
        <v>0.65802083333333328</v>
      </c>
      <c r="C63" s="40">
        <f t="shared" si="99"/>
        <v>0.67291666666666716</v>
      </c>
      <c r="D63" s="40">
        <f t="shared" si="99"/>
        <v>0.69968750000000024</v>
      </c>
      <c r="E63" s="40">
        <f t="shared" si="99"/>
        <v>0.71458333333333413</v>
      </c>
      <c r="F63" s="41">
        <f t="shared" ref="F63:H63" si="100">F25</f>
        <v>2.2999999999999998</v>
      </c>
      <c r="G63" s="41">
        <f t="shared" si="100"/>
        <v>9</v>
      </c>
      <c r="H63" s="62" t="str">
        <f t="shared" si="100"/>
        <v>Gliganu de Sus</v>
      </c>
      <c r="I63" s="40">
        <f t="shared" ref="I63:M63" si="101">I64+TIME(0,0,(3600*($O26-$O25)/(INDEX($T$5:$AB$6,MATCH(I$53,$S$5:$S$6,0),MATCH(CONCATENATE($P26,$Q26),$T$4:$AB$4,0)))+$T$8))</f>
        <v>0.6500231481481481</v>
      </c>
      <c r="J63" s="40">
        <f t="shared" si="101"/>
        <v>0.67172453703703694</v>
      </c>
      <c r="K63" s="40">
        <f t="shared" si="101"/>
        <v>0.69168981481481473</v>
      </c>
      <c r="L63" s="40">
        <f t="shared" si="101"/>
        <v>0.71339120370370368</v>
      </c>
      <c r="M63" s="43">
        <f t="shared" si="101"/>
        <v>0.75418981481481473</v>
      </c>
    </row>
    <row r="64" spans="1:14" ht="12.75" x14ac:dyDescent="0.2">
      <c r="A64" s="39">
        <f t="shared" ref="A64:E64" si="102">A63+TIME(0,0,(3600*($O26-$O25)/(INDEX($T$5:$AB$6,MATCH(A$53,$S$5:$S$6,0),MATCH(CONCATENATE($P26,$Q26),$T$4:$AB$4,0)))+$T$8))</f>
        <v>0.63305555555555526</v>
      </c>
      <c r="B64" s="40">
        <f t="shared" si="102"/>
        <v>0.6601851851851851</v>
      </c>
      <c r="C64" s="40">
        <f t="shared" si="102"/>
        <v>0.67472222222222267</v>
      </c>
      <c r="D64" s="40">
        <f t="shared" si="102"/>
        <v>0.70185185185185206</v>
      </c>
      <c r="E64" s="40">
        <f t="shared" si="102"/>
        <v>0.71638888888888963</v>
      </c>
      <c r="F64" s="41">
        <f t="shared" ref="F64:H64" si="103">F26</f>
        <v>1.7</v>
      </c>
      <c r="G64" s="41">
        <f t="shared" si="103"/>
        <v>10</v>
      </c>
      <c r="H64" s="62" t="str">
        <f t="shared" si="103"/>
        <v>Gliganu de Jos</v>
      </c>
      <c r="I64" s="40">
        <f t="shared" ref="I64:M64" si="104">I65+TIME(0,0,(3600*($O27-$O26)/(INDEX($T$5:$AB$6,MATCH(I$53,$S$5:$S$6,0),MATCH(CONCATENATE($P27,$Q27),$T$4:$AB$4,0)))+$T$8))</f>
        <v>0.6482175925925926</v>
      </c>
      <c r="J64" s="40">
        <f t="shared" si="104"/>
        <v>0.66956018518518512</v>
      </c>
      <c r="K64" s="40">
        <f t="shared" si="104"/>
        <v>0.68988425925925922</v>
      </c>
      <c r="L64" s="40">
        <f t="shared" si="104"/>
        <v>0.71122685185185186</v>
      </c>
      <c r="M64" s="43">
        <f t="shared" si="104"/>
        <v>0.75238425925925922</v>
      </c>
    </row>
    <row r="65" spans="1:13" ht="16.5" customHeight="1" x14ac:dyDescent="0.2">
      <c r="A65" s="39">
        <f t="shared" ref="A65:E65" si="105">A64+TIME(0,0,(3600*($O27-$O26)/(INDEX($T$5:$AB$6,MATCH(A$53,$S$5:$S$6,0),MATCH(CONCATENATE($P27,$Q27),$T$4:$AB$4,0)))+$T$8))</f>
        <v>0.63543981481481449</v>
      </c>
      <c r="B65" s="40">
        <f t="shared" si="105"/>
        <v>0.66307870370370359</v>
      </c>
      <c r="C65" s="40">
        <f t="shared" si="105"/>
        <v>0.67710648148148189</v>
      </c>
      <c r="D65" s="40">
        <f t="shared" si="105"/>
        <v>0.70474537037037055</v>
      </c>
      <c r="E65" s="40">
        <f t="shared" si="105"/>
        <v>0.71877314814814885</v>
      </c>
      <c r="F65" s="41">
        <f t="shared" ref="F65:H65" si="106">F27</f>
        <v>2.4</v>
      </c>
      <c r="G65" s="41">
        <f t="shared" si="106"/>
        <v>11</v>
      </c>
      <c r="H65" s="62" t="str">
        <f t="shared" si="106"/>
        <v>Rociu</v>
      </c>
      <c r="I65" s="48">
        <v>0.64583333333333337</v>
      </c>
      <c r="J65" s="48">
        <v>0.66666666666666663</v>
      </c>
      <c r="K65" s="48">
        <v>0.6875</v>
      </c>
      <c r="L65" s="48">
        <v>0.70833333333333337</v>
      </c>
      <c r="M65" s="49">
        <v>0.75</v>
      </c>
    </row>
    <row r="66" spans="1:13" ht="16.5" customHeight="1" x14ac:dyDescent="0.2">
      <c r="A66" s="39"/>
      <c r="B66" s="40"/>
      <c r="C66" s="40"/>
      <c r="D66" s="40"/>
      <c r="E66" s="40"/>
      <c r="F66" s="41"/>
      <c r="G66" s="41"/>
      <c r="H66" s="42"/>
      <c r="I66" s="40"/>
      <c r="J66" s="40"/>
      <c r="K66" s="40"/>
      <c r="L66" s="40"/>
      <c r="M66" s="43"/>
    </row>
    <row r="67" spans="1:13" ht="16.5" customHeight="1" thickBot="1" x14ac:dyDescent="0.25">
      <c r="A67" s="63" t="s">
        <v>60</v>
      </c>
      <c r="B67" s="51" t="s">
        <v>59</v>
      </c>
      <c r="C67" s="51" t="s">
        <v>60</v>
      </c>
      <c r="D67" s="51" t="s">
        <v>59</v>
      </c>
      <c r="E67" s="51" t="s">
        <v>60</v>
      </c>
      <c r="F67" s="51"/>
      <c r="G67" s="51"/>
      <c r="H67" s="52"/>
      <c r="I67" s="53" t="str">
        <f t="shared" ref="I67:M67" si="107">A67</f>
        <v>1=5</v>
      </c>
      <c r="J67" s="53" t="str">
        <f t="shared" si="107"/>
        <v>1=7</v>
      </c>
      <c r="K67" s="53" t="str">
        <f t="shared" si="107"/>
        <v>1=5</v>
      </c>
      <c r="L67" s="53" t="str">
        <f t="shared" si="107"/>
        <v>1=7</v>
      </c>
      <c r="M67" s="54" t="str">
        <f t="shared" si="107"/>
        <v>1=5</v>
      </c>
    </row>
    <row r="68" spans="1:13" ht="16.5" customHeight="1" thickBo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2.75" customHeight="1" thickBot="1" x14ac:dyDescent="0.3">
      <c r="A69" s="95" t="s">
        <v>29</v>
      </c>
      <c r="B69" s="96"/>
      <c r="C69" s="96"/>
      <c r="D69" s="96"/>
      <c r="E69" s="96"/>
      <c r="F69" s="15" t="s">
        <v>30</v>
      </c>
      <c r="G69" s="16" t="s">
        <v>31</v>
      </c>
      <c r="H69" s="16" t="s">
        <v>32</v>
      </c>
      <c r="I69" s="97" t="s">
        <v>33</v>
      </c>
      <c r="J69" s="98"/>
      <c r="K69" s="98"/>
      <c r="L69" s="98"/>
      <c r="M69" s="99"/>
    </row>
    <row r="70" spans="1:13" ht="12.75" customHeight="1" thickBot="1" x14ac:dyDescent="0.3">
      <c r="A70" s="97" t="s">
        <v>34</v>
      </c>
      <c r="B70" s="98"/>
      <c r="C70" s="98"/>
      <c r="D70" s="98"/>
      <c r="E70" s="99"/>
      <c r="F70" s="18"/>
      <c r="G70" s="19" t="s">
        <v>35</v>
      </c>
      <c r="H70" s="20" t="s">
        <v>36</v>
      </c>
      <c r="I70" s="97" t="s">
        <v>34</v>
      </c>
      <c r="J70" s="98"/>
      <c r="K70" s="98"/>
      <c r="L70" s="98"/>
      <c r="M70" s="99"/>
    </row>
    <row r="71" spans="1:13" ht="12.75" customHeight="1" x14ac:dyDescent="0.25">
      <c r="A71" s="21" t="s">
        <v>71</v>
      </c>
      <c r="B71" s="22" t="s">
        <v>72</v>
      </c>
      <c r="C71" s="22" t="s">
        <v>73</v>
      </c>
      <c r="D71" s="22" t="s">
        <v>74</v>
      </c>
      <c r="E71" s="22" t="s">
        <v>75</v>
      </c>
      <c r="F71" s="23"/>
      <c r="G71" s="23"/>
      <c r="H71" s="22"/>
      <c r="I71" s="22" t="str">
        <f t="shared" ref="I71:M71" si="108">A71</f>
        <v>C16</v>
      </c>
      <c r="J71" s="22" t="str">
        <f t="shared" si="108"/>
        <v>C17</v>
      </c>
      <c r="K71" s="22" t="str">
        <f t="shared" si="108"/>
        <v>C18</v>
      </c>
      <c r="L71" s="22" t="str">
        <f t="shared" si="108"/>
        <v>C19</v>
      </c>
      <c r="M71" s="24" t="str">
        <f t="shared" si="108"/>
        <v>C20</v>
      </c>
    </row>
    <row r="72" spans="1:13" ht="12.75" customHeight="1" thickBot="1" x14ac:dyDescent="0.3">
      <c r="A72" s="26" t="s">
        <v>20</v>
      </c>
      <c r="B72" s="27" t="s">
        <v>23</v>
      </c>
      <c r="C72" s="27" t="s">
        <v>20</v>
      </c>
      <c r="D72" s="27" t="s">
        <v>23</v>
      </c>
      <c r="E72" s="27" t="s">
        <v>23</v>
      </c>
      <c r="F72" s="28"/>
      <c r="G72" s="28"/>
      <c r="H72" s="29"/>
      <c r="I72" s="27" t="str">
        <f t="shared" ref="I72:M72" si="109">A72</f>
        <v>A</v>
      </c>
      <c r="J72" s="27" t="str">
        <f t="shared" si="109"/>
        <v>M</v>
      </c>
      <c r="K72" s="27" t="str">
        <f t="shared" si="109"/>
        <v>A</v>
      </c>
      <c r="L72" s="27" t="str">
        <f t="shared" si="109"/>
        <v>M</v>
      </c>
      <c r="M72" s="30" t="str">
        <f t="shared" si="109"/>
        <v>M</v>
      </c>
    </row>
    <row r="73" spans="1:13" ht="12.75" customHeight="1" x14ac:dyDescent="0.2">
      <c r="A73" s="31">
        <v>0.70833333333333504</v>
      </c>
      <c r="B73" s="32">
        <v>0.72916666666666796</v>
      </c>
      <c r="C73" s="32">
        <v>0.750000000000002</v>
      </c>
      <c r="D73" s="32">
        <v>0.80208333333333337</v>
      </c>
      <c r="E73" s="32">
        <v>0.83333333333333337</v>
      </c>
      <c r="F73" s="33">
        <v>0</v>
      </c>
      <c r="G73" s="33">
        <v>0</v>
      </c>
      <c r="H73" s="34" t="s">
        <v>46</v>
      </c>
      <c r="I73" s="35">
        <f t="shared" ref="I73:M73" si="110">I74+TIME(0,0,(3600*($O17-$O16)/(INDEX($T$5:$AB$6,MATCH(I$72,$S$5:$S$6,0),MATCH(CONCATENATE($P17,$Q17),$T$4:$AB$4,0)))+$T$8))</f>
        <v>0.28807870370370381</v>
      </c>
      <c r="J73" s="35">
        <f t="shared" si="110"/>
        <v>0.80210648148148123</v>
      </c>
      <c r="K73" s="35">
        <f t="shared" si="110"/>
        <v>0.82974537037036655</v>
      </c>
      <c r="L73" s="35">
        <f t="shared" si="110"/>
        <v>0.26043981481481482</v>
      </c>
      <c r="M73" s="36">
        <f t="shared" si="110"/>
        <v>0.30210648148148123</v>
      </c>
    </row>
    <row r="74" spans="1:13" ht="12.75" customHeight="1" x14ac:dyDescent="0.2">
      <c r="A74" s="39">
        <f t="shared" ref="A74:E74" si="111">A73+TIME(0,0,(3600*($O17-$O16)/(INDEX($T$5:$AB$6,MATCH(A$72,$S$5:$S$6,0),MATCH(CONCATENATE($P17,$Q17),$T$4:$AB$4,0)))+$T$8))</f>
        <v>0.72008101851852024</v>
      </c>
      <c r="B74" s="40">
        <f t="shared" si="111"/>
        <v>0.73863425925926052</v>
      </c>
      <c r="C74" s="40">
        <f t="shared" si="111"/>
        <v>0.76174768518518721</v>
      </c>
      <c r="D74" s="40">
        <f t="shared" si="111"/>
        <v>0.81155092592592593</v>
      </c>
      <c r="E74" s="40">
        <f t="shared" si="111"/>
        <v>0.84280092592592593</v>
      </c>
      <c r="F74" s="41">
        <f t="shared" ref="F74:H74" si="112">F17</f>
        <v>10.9</v>
      </c>
      <c r="G74" s="41">
        <f t="shared" si="112"/>
        <v>1</v>
      </c>
      <c r="H74" s="62" t="str">
        <f t="shared" si="112"/>
        <v>Bradu Iesire</v>
      </c>
      <c r="I74" s="40">
        <f t="shared" ref="I74:M74" si="113">I75+TIME(0,0,(3600*($O18-$O17)/(INDEX($T$5:$AB$6,MATCH(I$72,$S$5:$S$6,0),MATCH(CONCATENATE($P18,$Q18),$T$4:$AB$4,0)))+$T$8))</f>
        <v>0.2763310185185186</v>
      </c>
      <c r="J74" s="40">
        <f t="shared" si="113"/>
        <v>0.79263888888888867</v>
      </c>
      <c r="K74" s="40">
        <f t="shared" si="113"/>
        <v>0.81799768518518134</v>
      </c>
      <c r="L74" s="40">
        <f t="shared" si="113"/>
        <v>0.25097222222222221</v>
      </c>
      <c r="M74" s="43">
        <f t="shared" si="113"/>
        <v>0.29263888888888862</v>
      </c>
    </row>
    <row r="75" spans="1:13" ht="12.75" customHeight="1" x14ac:dyDescent="0.2">
      <c r="A75" s="39">
        <f t="shared" ref="A75:E75" si="114">A74+TIME(0,0,(3600*($O18-$O17)/(INDEX($T$5:$AB$6,MATCH(A$72,$S$5:$S$6,0),MATCH(CONCATENATE($P18,$Q18),$T$4:$AB$4,0)))+$T$8))</f>
        <v>0.72724537037037207</v>
      </c>
      <c r="B75" s="40">
        <f t="shared" si="114"/>
        <v>0.74444444444444569</v>
      </c>
      <c r="C75" s="40">
        <f t="shared" si="114"/>
        <v>0.76891203703703903</v>
      </c>
      <c r="D75" s="40">
        <f t="shared" si="114"/>
        <v>0.81736111111111109</v>
      </c>
      <c r="E75" s="40">
        <f t="shared" si="114"/>
        <v>0.84861111111111109</v>
      </c>
      <c r="F75" s="41">
        <f t="shared" ref="F75:H75" si="115">F18</f>
        <v>6.5</v>
      </c>
      <c r="G75" s="41">
        <f t="shared" si="115"/>
        <v>2</v>
      </c>
      <c r="H75" s="62" t="str">
        <f t="shared" si="115"/>
        <v>Cersani</v>
      </c>
      <c r="I75" s="40">
        <f t="shared" ref="I75:M75" si="116">I76+TIME(0,0,(3600*($O19-$O18)/(INDEX($T$5:$AB$6,MATCH(I$72,$S$5:$S$6,0),MATCH(CONCATENATE($P19,$Q19),$T$4:$AB$4,0)))+$T$8))</f>
        <v>0.26916666666666678</v>
      </c>
      <c r="J75" s="40">
        <f t="shared" si="116"/>
        <v>0.7868287037037035</v>
      </c>
      <c r="K75" s="40">
        <f t="shared" si="116"/>
        <v>0.81083333333332952</v>
      </c>
      <c r="L75" s="40">
        <f t="shared" si="116"/>
        <v>0.24516203703703701</v>
      </c>
      <c r="M75" s="43">
        <f t="shared" si="116"/>
        <v>0.28682870370370345</v>
      </c>
    </row>
    <row r="76" spans="1:13" ht="12.75" customHeight="1" x14ac:dyDescent="0.2">
      <c r="A76" s="39">
        <f t="shared" ref="A76:E76" si="117">A75+TIME(0,0,(3600*($O19-$O18)/(INDEX($T$5:$AB$6,MATCH(A$72,$S$5:$S$6,0),MATCH(CONCATENATE($P19,$Q19),$T$4:$AB$4,0)))+$T$8))</f>
        <v>0.72899305555555727</v>
      </c>
      <c r="B76" s="40">
        <f t="shared" si="117"/>
        <v>0.74591435185185306</v>
      </c>
      <c r="C76" s="40">
        <f t="shared" si="117"/>
        <v>0.77065972222222423</v>
      </c>
      <c r="D76" s="40">
        <f t="shared" si="117"/>
        <v>0.81883101851851847</v>
      </c>
      <c r="E76" s="40">
        <f t="shared" si="117"/>
        <v>0.85008101851851847</v>
      </c>
      <c r="F76" s="41">
        <f t="shared" ref="F76:H76" si="118">F19</f>
        <v>1.3</v>
      </c>
      <c r="G76" s="41">
        <f t="shared" si="118"/>
        <v>3</v>
      </c>
      <c r="H76" s="62" t="str">
        <f t="shared" si="118"/>
        <v>Suseni Primarie (Cersani)</v>
      </c>
      <c r="I76" s="40">
        <f t="shared" ref="I76:M76" si="119">I77+TIME(0,0,(3600*($O20-$O19)/(INDEX($T$5:$AB$6,MATCH(I$72,$S$5:$S$6,0),MATCH(CONCATENATE($P20,$Q20),$T$4:$AB$4,0)))+$T$8))</f>
        <v>0.26741898148148158</v>
      </c>
      <c r="J76" s="40">
        <f t="shared" si="119"/>
        <v>0.78535879629629612</v>
      </c>
      <c r="K76" s="40">
        <f t="shared" si="119"/>
        <v>0.80908564814814432</v>
      </c>
      <c r="L76" s="40">
        <f t="shared" si="119"/>
        <v>0.24369212962962961</v>
      </c>
      <c r="M76" s="43">
        <f t="shared" si="119"/>
        <v>0.28535879629629601</v>
      </c>
    </row>
    <row r="77" spans="1:13" ht="12.75" customHeight="1" x14ac:dyDescent="0.2">
      <c r="A77" s="39">
        <f t="shared" ref="A77:E77" si="120">A76+TIME(0,0,(3600*($O20-$O19)/(INDEX($T$5:$AB$6,MATCH(A$72,$S$5:$S$6,0),MATCH(CONCATENATE($P20,$Q20),$T$4:$AB$4,0)))+$T$8))</f>
        <v>0.73115740740740909</v>
      </c>
      <c r="B77" s="40">
        <f t="shared" si="120"/>
        <v>0.74771990740740857</v>
      </c>
      <c r="C77" s="40">
        <f t="shared" si="120"/>
        <v>0.77282407407407605</v>
      </c>
      <c r="D77" s="40">
        <f t="shared" si="120"/>
        <v>0.82063657407407398</v>
      </c>
      <c r="E77" s="40">
        <f t="shared" si="120"/>
        <v>0.85188657407407398</v>
      </c>
      <c r="F77" s="41">
        <f t="shared" ref="F77:H77" si="121">F20</f>
        <v>1.7</v>
      </c>
      <c r="G77" s="41">
        <f t="shared" si="121"/>
        <v>4</v>
      </c>
      <c r="H77" s="62" t="str">
        <f t="shared" si="121"/>
        <v>Suseni Centru</v>
      </c>
      <c r="I77" s="40">
        <f t="shared" ref="I77:M77" si="122">I78+TIME(0,0,(3600*($O21-$O20)/(INDEX($T$5:$AB$6,MATCH(I$72,$S$5:$S$6,0),MATCH(CONCATENATE($P21,$Q21),$T$4:$AB$4,0)))+$T$8))</f>
        <v>0.2652546296296297</v>
      </c>
      <c r="J77" s="40">
        <f t="shared" si="122"/>
        <v>0.78355324074074062</v>
      </c>
      <c r="K77" s="40">
        <f t="shared" si="122"/>
        <v>0.8069212962962925</v>
      </c>
      <c r="L77" s="40">
        <f t="shared" si="122"/>
        <v>0.24188657407407405</v>
      </c>
      <c r="M77" s="43">
        <f t="shared" si="122"/>
        <v>0.28355324074074045</v>
      </c>
    </row>
    <row r="78" spans="1:13" ht="12.75" customHeight="1" x14ac:dyDescent="0.2">
      <c r="A78" s="39">
        <f t="shared" ref="A78:E78" si="123">A77+TIME(0,0,(3600*($O21-$O20)/(INDEX($T$5:$AB$6,MATCH(A$72,$S$5:$S$6,0),MATCH(CONCATENATE($P21,$Q21),$T$4:$AB$4,0)))+$T$8))</f>
        <v>0.73290509259259429</v>
      </c>
      <c r="B78" s="40">
        <f t="shared" si="123"/>
        <v>0.74918981481481595</v>
      </c>
      <c r="C78" s="40">
        <f t="shared" si="123"/>
        <v>0.77457175925926125</v>
      </c>
      <c r="D78" s="40">
        <f t="shared" si="123"/>
        <v>0.82210648148148135</v>
      </c>
      <c r="E78" s="40">
        <f t="shared" si="123"/>
        <v>0.85335648148148135</v>
      </c>
      <c r="F78" s="41">
        <f t="shared" ref="F78:H78" si="124">F21</f>
        <v>1.3</v>
      </c>
      <c r="G78" s="41">
        <f t="shared" si="124"/>
        <v>5</v>
      </c>
      <c r="H78" s="62" t="str">
        <f t="shared" si="124"/>
        <v>Odaieni ramificatie</v>
      </c>
      <c r="I78" s="40">
        <f t="shared" ref="I78:M78" si="125">I79+TIME(0,0,(3600*($O22-$O21)/(INDEX($T$5:$AB$6,MATCH(I$72,$S$5:$S$6,0),MATCH(CONCATENATE($P22,$Q22),$T$4:$AB$4,0)))+$T$8))</f>
        <v>0.2635069444444445</v>
      </c>
      <c r="J78" s="40">
        <f t="shared" si="125"/>
        <v>0.78208333333333324</v>
      </c>
      <c r="K78" s="40">
        <f t="shared" si="125"/>
        <v>0.8051736111111073</v>
      </c>
      <c r="L78" s="40">
        <f t="shared" si="125"/>
        <v>0.24041666666666664</v>
      </c>
      <c r="M78" s="43">
        <f t="shared" si="125"/>
        <v>0.28208333333333302</v>
      </c>
    </row>
    <row r="79" spans="1:13" ht="12.75" customHeight="1" x14ac:dyDescent="0.2">
      <c r="A79" s="39">
        <f t="shared" ref="A79:E79" si="126">A78+TIME(0,0,(3600*($O22-$O21)/(INDEX($T$5:$AB$6,MATCH(A$72,$S$5:$S$6,0),MATCH(CONCATENATE($P22,$Q22),$T$4:$AB$4,0)))+$T$8))</f>
        <v>0.73600694444444614</v>
      </c>
      <c r="B79" s="40">
        <f t="shared" si="126"/>
        <v>0.75174768518518631</v>
      </c>
      <c r="C79" s="40">
        <f t="shared" si="126"/>
        <v>0.77767361111111311</v>
      </c>
      <c r="D79" s="40">
        <f t="shared" si="126"/>
        <v>0.82466435185185172</v>
      </c>
      <c r="E79" s="40">
        <f t="shared" si="126"/>
        <v>0.85591435185185172</v>
      </c>
      <c r="F79" s="41">
        <f t="shared" ref="F79:H79" si="127">F22</f>
        <v>2.6</v>
      </c>
      <c r="G79" s="41">
        <f t="shared" si="127"/>
        <v>6</v>
      </c>
      <c r="H79" s="62" t="str">
        <f t="shared" si="127"/>
        <v>Tutulesti</v>
      </c>
      <c r="I79" s="40">
        <f t="shared" ref="I79:M79" si="128">I80+TIME(0,0,(3600*($O23-$O22)/(INDEX($T$5:$AB$6,MATCH(I$72,$S$5:$S$6,0),MATCH(CONCATENATE($P23,$Q23),$T$4:$AB$4,0)))+$T$8))</f>
        <v>0.26040509259259265</v>
      </c>
      <c r="J79" s="40">
        <f t="shared" si="128"/>
        <v>0.77952546296296288</v>
      </c>
      <c r="K79" s="40">
        <f t="shared" si="128"/>
        <v>0.80207175925925545</v>
      </c>
      <c r="L79" s="40">
        <f t="shared" si="128"/>
        <v>0.23785879629629628</v>
      </c>
      <c r="M79" s="43">
        <f t="shared" si="128"/>
        <v>0.27952546296296266</v>
      </c>
    </row>
    <row r="80" spans="1:13" ht="12.75" customHeight="1" x14ac:dyDescent="0.2">
      <c r="A80" s="39">
        <f t="shared" ref="A80:E80" si="129">A79+TIME(0,0,(3600*($O23-$O22)/(INDEX($T$5:$AB$6,MATCH(A$72,$S$5:$S$6,0),MATCH(CONCATENATE($P23,$Q23),$T$4:$AB$4,0)))+$T$8))</f>
        <v>0.73754629629629798</v>
      </c>
      <c r="B80" s="40">
        <f t="shared" si="129"/>
        <v>0.7530555555555567</v>
      </c>
      <c r="C80" s="40">
        <f t="shared" si="129"/>
        <v>0.77921296296296494</v>
      </c>
      <c r="D80" s="40">
        <f t="shared" si="129"/>
        <v>0.82597222222222211</v>
      </c>
      <c r="E80" s="40">
        <f t="shared" si="129"/>
        <v>0.85722222222222211</v>
      </c>
      <c r="F80" s="41">
        <f t="shared" ref="F80:H80" si="130">F23</f>
        <v>1.1000000000000001</v>
      </c>
      <c r="G80" s="41">
        <f t="shared" si="130"/>
        <v>7</v>
      </c>
      <c r="H80" s="62" t="str">
        <f t="shared" si="130"/>
        <v>Serbanesti</v>
      </c>
      <c r="I80" s="40">
        <f t="shared" ref="I80:M80" si="131">I81+TIME(0,0,(3600*($O24-$O23)/(INDEX($T$5:$AB$6,MATCH(I$72,$S$5:$S$6,0),MATCH(CONCATENATE($P24,$Q24),$T$4:$AB$4,0)))+$T$8))</f>
        <v>0.25886574074074081</v>
      </c>
      <c r="J80" s="40">
        <f t="shared" si="131"/>
        <v>0.77821759259259249</v>
      </c>
      <c r="K80" s="40">
        <f t="shared" si="131"/>
        <v>0.80053240740740361</v>
      </c>
      <c r="L80" s="40">
        <f t="shared" si="131"/>
        <v>0.23655092592592591</v>
      </c>
      <c r="M80" s="43">
        <f t="shared" si="131"/>
        <v>0.27821759259259227</v>
      </c>
    </row>
    <row r="81" spans="1:13" ht="12.75" customHeight="1" x14ac:dyDescent="0.2">
      <c r="A81" s="39">
        <f t="shared" ref="A81:E81" si="132">A80+TIME(0,0,(3600*($O24-$O23)/(INDEX($T$5:$AB$6,MATCH(A$72,$S$5:$S$6,0),MATCH(CONCATENATE($P24,$Q24),$T$4:$AB$4,0)))+$T$8))</f>
        <v>0.73856481481481651</v>
      </c>
      <c r="B81" s="40">
        <f t="shared" si="132"/>
        <v>0.75394675925926036</v>
      </c>
      <c r="C81" s="40">
        <f t="shared" si="132"/>
        <v>0.78023148148148347</v>
      </c>
      <c r="D81" s="40">
        <f t="shared" si="132"/>
        <v>0.82686342592592577</v>
      </c>
      <c r="E81" s="40">
        <f t="shared" si="132"/>
        <v>0.85811342592592577</v>
      </c>
      <c r="F81" s="41">
        <f t="shared" ref="F81:H81" si="133">F24</f>
        <v>0.6</v>
      </c>
      <c r="G81" s="41">
        <f t="shared" si="133"/>
        <v>8</v>
      </c>
      <c r="H81" s="62" t="str">
        <f t="shared" si="133"/>
        <v>Costesti Ramificatie</v>
      </c>
      <c r="I81" s="40">
        <f t="shared" ref="I81:M81" si="134">I82+TIME(0,0,(3600*($O25-$O24)/(INDEX($T$5:$AB$6,MATCH(I$72,$S$5:$S$6,0),MATCH(CONCATENATE($P25,$Q25),$T$4:$AB$4,0)))+$T$8))</f>
        <v>0.25784722222222228</v>
      </c>
      <c r="J81" s="40">
        <f t="shared" si="134"/>
        <v>0.77732638888888883</v>
      </c>
      <c r="K81" s="40">
        <f t="shared" si="134"/>
        <v>0.79951388888888508</v>
      </c>
      <c r="L81" s="40">
        <f t="shared" si="134"/>
        <v>0.2356597222222222</v>
      </c>
      <c r="M81" s="43">
        <f t="shared" si="134"/>
        <v>0.27732638888888855</v>
      </c>
    </row>
    <row r="82" spans="1:13" ht="12.75" customHeight="1" x14ac:dyDescent="0.2">
      <c r="A82" s="39">
        <f t="shared" ref="A82:E82" si="135">A81+TIME(0,0,(3600*($O25-$O24)/(INDEX($T$5:$AB$6,MATCH(A$72,$S$5:$S$6,0),MATCH(CONCATENATE($P25,$Q25),$T$4:$AB$4,0)))+$T$8))</f>
        <v>0.74135416666666831</v>
      </c>
      <c r="B82" s="40">
        <f t="shared" si="135"/>
        <v>0.75625000000000109</v>
      </c>
      <c r="C82" s="40">
        <f t="shared" si="135"/>
        <v>0.78302083333333528</v>
      </c>
      <c r="D82" s="40">
        <f t="shared" si="135"/>
        <v>0.8291666666666665</v>
      </c>
      <c r="E82" s="40">
        <f t="shared" si="135"/>
        <v>0.8604166666666665</v>
      </c>
      <c r="F82" s="41">
        <f t="shared" ref="F82:H82" si="136">F25</f>
        <v>2.2999999999999998</v>
      </c>
      <c r="G82" s="41">
        <f t="shared" si="136"/>
        <v>9</v>
      </c>
      <c r="H82" s="62" t="str">
        <f t="shared" si="136"/>
        <v>Gliganu de Sus</v>
      </c>
      <c r="I82" s="40">
        <f t="shared" ref="I82:M82" si="137">I83+TIME(0,0,(3600*($O26-$O25)/(INDEX($T$5:$AB$6,MATCH(I$72,$S$5:$S$6,0),MATCH(CONCATENATE($P26,$Q26),$T$4:$AB$4,0)))+$T$8))</f>
        <v>0.25505787037037042</v>
      </c>
      <c r="J82" s="40">
        <f t="shared" si="137"/>
        <v>0.7750231481481481</v>
      </c>
      <c r="K82" s="40">
        <f t="shared" si="137"/>
        <v>0.79672453703703328</v>
      </c>
      <c r="L82" s="40">
        <f t="shared" si="137"/>
        <v>0.23335648148148147</v>
      </c>
      <c r="M82" s="43">
        <f t="shared" si="137"/>
        <v>0.27502314814814782</v>
      </c>
    </row>
    <row r="83" spans="1:13" ht="12.75" customHeight="1" x14ac:dyDescent="0.2">
      <c r="A83" s="39">
        <f t="shared" ref="A83:E83" si="138">A82+TIME(0,0,(3600*($O26-$O25)/(INDEX($T$5:$AB$6,MATCH(A$72,$S$5:$S$6,0),MATCH(CONCATENATE($P26,$Q26),$T$4:$AB$4,0)))+$T$8))</f>
        <v>0.74351851851852013</v>
      </c>
      <c r="B83" s="40">
        <f t="shared" si="138"/>
        <v>0.75805555555555659</v>
      </c>
      <c r="C83" s="40">
        <f t="shared" si="138"/>
        <v>0.7851851851851871</v>
      </c>
      <c r="D83" s="40">
        <f t="shared" si="138"/>
        <v>0.830972222222222</v>
      </c>
      <c r="E83" s="40">
        <f t="shared" si="138"/>
        <v>0.862222222222222</v>
      </c>
      <c r="F83" s="41">
        <f t="shared" ref="F83:H83" si="139">F26</f>
        <v>1.7</v>
      </c>
      <c r="G83" s="41">
        <f t="shared" si="139"/>
        <v>10</v>
      </c>
      <c r="H83" s="62" t="str">
        <f t="shared" si="139"/>
        <v>Gliganu de Jos</v>
      </c>
      <c r="I83" s="40">
        <f t="shared" ref="I83:M83" si="140">I84+TIME(0,0,(3600*($O27-$O26)/(INDEX($T$5:$AB$6,MATCH(I$72,$S$5:$S$6,0),MATCH(CONCATENATE($P27,$Q27),$T$4:$AB$4,0)))+$T$8))</f>
        <v>0.25289351851851855</v>
      </c>
      <c r="J83" s="40">
        <f t="shared" si="140"/>
        <v>0.7732175925925926</v>
      </c>
      <c r="K83" s="40">
        <f t="shared" si="140"/>
        <v>0.79456018518518146</v>
      </c>
      <c r="L83" s="40">
        <f t="shared" si="140"/>
        <v>0.23155092592592591</v>
      </c>
      <c r="M83" s="43">
        <f t="shared" si="140"/>
        <v>0.27321759259259226</v>
      </c>
    </row>
    <row r="84" spans="1:13" ht="12.75" customHeight="1" x14ac:dyDescent="0.2">
      <c r="A84" s="39">
        <f t="shared" ref="A84:E84" si="141">A83+TIME(0,0,(3600*($O27-$O26)/(INDEX($T$5:$AB$6,MATCH(A$72,$S$5:$S$6,0),MATCH(CONCATENATE($P27,$Q27),$T$4:$AB$4,0)))+$T$8))</f>
        <v>0.74641203703703862</v>
      </c>
      <c r="B84" s="40">
        <f t="shared" si="141"/>
        <v>0.76043981481481582</v>
      </c>
      <c r="C84" s="40">
        <f t="shared" si="141"/>
        <v>0.78807870370370559</v>
      </c>
      <c r="D84" s="40">
        <f t="shared" si="141"/>
        <v>0.83335648148148123</v>
      </c>
      <c r="E84" s="40">
        <f t="shared" si="141"/>
        <v>0.86460648148148123</v>
      </c>
      <c r="F84" s="41">
        <f t="shared" ref="F84:H84" si="142">F27</f>
        <v>2.4</v>
      </c>
      <c r="G84" s="41">
        <f t="shared" si="142"/>
        <v>11</v>
      </c>
      <c r="H84" s="62" t="str">
        <f t="shared" si="142"/>
        <v>Rociu</v>
      </c>
      <c r="I84" s="48">
        <v>0.25</v>
      </c>
      <c r="J84" s="48">
        <v>0.77083333333333337</v>
      </c>
      <c r="K84" s="48">
        <v>0.79166666666666297</v>
      </c>
      <c r="L84" s="48">
        <v>0.22916666666666666</v>
      </c>
      <c r="M84" s="49">
        <v>0.27083333333333298</v>
      </c>
    </row>
    <row r="85" spans="1:13" ht="12.75" customHeight="1" x14ac:dyDescent="0.2">
      <c r="A85" s="39"/>
      <c r="B85" s="40"/>
      <c r="C85" s="40"/>
      <c r="D85" s="40"/>
      <c r="E85" s="40"/>
      <c r="F85" s="41"/>
      <c r="G85" s="41"/>
      <c r="H85" s="42"/>
      <c r="I85" s="40"/>
      <c r="J85" s="40"/>
      <c r="K85" s="40"/>
      <c r="L85" s="40"/>
      <c r="M85" s="43"/>
    </row>
    <row r="86" spans="1:13" ht="12.75" customHeight="1" thickBot="1" x14ac:dyDescent="0.25">
      <c r="A86" s="50" t="s">
        <v>59</v>
      </c>
      <c r="B86" s="51" t="s">
        <v>60</v>
      </c>
      <c r="C86" s="51" t="s">
        <v>59</v>
      </c>
      <c r="D86" s="51" t="s">
        <v>76</v>
      </c>
      <c r="E86" s="51" t="s">
        <v>76</v>
      </c>
      <c r="F86" s="51"/>
      <c r="G86" s="51"/>
      <c r="H86" s="52"/>
      <c r="I86" s="53" t="str">
        <f t="shared" ref="I86:M86" si="143">A86</f>
        <v>1=7</v>
      </c>
      <c r="J86" s="53" t="str">
        <f t="shared" si="143"/>
        <v>1=5</v>
      </c>
      <c r="K86" s="53" t="str">
        <f t="shared" si="143"/>
        <v>1=7</v>
      </c>
      <c r="L86" s="53" t="str">
        <f t="shared" si="143"/>
        <v>1=6</v>
      </c>
      <c r="M86" s="54" t="str">
        <f t="shared" si="143"/>
        <v>1=6</v>
      </c>
    </row>
    <row r="87" spans="1:13" ht="12.75" customHeight="1" thickBo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2.75" customHeight="1" thickBot="1" x14ac:dyDescent="0.3">
      <c r="A88" s="97" t="s">
        <v>29</v>
      </c>
      <c r="B88" s="98"/>
      <c r="C88" s="98"/>
      <c r="D88" s="98"/>
      <c r="E88" s="99"/>
      <c r="F88" s="64" t="s">
        <v>30</v>
      </c>
      <c r="G88" s="65" t="s">
        <v>31</v>
      </c>
      <c r="H88" s="65" t="s">
        <v>32</v>
      </c>
      <c r="I88" s="101" t="s">
        <v>33</v>
      </c>
      <c r="J88" s="98"/>
      <c r="K88" s="98"/>
      <c r="L88" s="98"/>
      <c r="M88" s="99"/>
    </row>
    <row r="89" spans="1:13" ht="12.75" customHeight="1" thickBot="1" x14ac:dyDescent="0.3">
      <c r="A89" s="102" t="s">
        <v>34</v>
      </c>
      <c r="B89" s="103"/>
      <c r="C89" s="103"/>
      <c r="D89" s="103"/>
      <c r="E89" s="104"/>
      <c r="F89" s="66"/>
      <c r="G89" s="18" t="s">
        <v>35</v>
      </c>
      <c r="H89" s="67" t="s">
        <v>36</v>
      </c>
      <c r="I89" s="105" t="s">
        <v>34</v>
      </c>
      <c r="J89" s="103"/>
      <c r="K89" s="103"/>
      <c r="L89" s="103"/>
      <c r="M89" s="104"/>
    </row>
    <row r="90" spans="1:13" ht="12.75" customHeight="1" x14ac:dyDescent="0.25">
      <c r="A90" s="68" t="s">
        <v>77</v>
      </c>
      <c r="B90" s="69"/>
      <c r="C90" s="69"/>
      <c r="D90" s="69"/>
      <c r="E90" s="69"/>
      <c r="F90" s="70"/>
      <c r="G90" s="70"/>
      <c r="H90" s="69"/>
      <c r="I90" s="69" t="str">
        <f t="shared" ref="I90:I91" si="144">A90</f>
        <v>C21</v>
      </c>
      <c r="J90" s="69"/>
      <c r="K90" s="69"/>
      <c r="L90" s="69"/>
      <c r="M90" s="71"/>
    </row>
    <row r="91" spans="1:13" ht="12.75" customHeight="1" thickBot="1" x14ac:dyDescent="0.3">
      <c r="A91" s="26" t="s">
        <v>20</v>
      </c>
      <c r="B91" s="72"/>
      <c r="C91" s="72"/>
      <c r="D91" s="72"/>
      <c r="E91" s="72"/>
      <c r="F91" s="73"/>
      <c r="G91" s="73"/>
      <c r="H91" s="73"/>
      <c r="I91" s="72" t="str">
        <f t="shared" si="144"/>
        <v>A</v>
      </c>
      <c r="J91" s="72"/>
      <c r="K91" s="72"/>
      <c r="L91" s="72"/>
      <c r="M91" s="74"/>
    </row>
    <row r="92" spans="1:13" ht="12.75" customHeight="1" x14ac:dyDescent="0.2">
      <c r="A92" s="31">
        <v>0.85416666666666663</v>
      </c>
      <c r="B92" s="32"/>
      <c r="C92" s="32"/>
      <c r="D92" s="32"/>
      <c r="E92" s="32"/>
      <c r="F92" s="33">
        <v>0</v>
      </c>
      <c r="G92" s="33">
        <v>0</v>
      </c>
      <c r="H92" s="34" t="s">
        <v>46</v>
      </c>
      <c r="I92" s="35">
        <f t="shared" ref="I92:I102" si="145">I93+TIME(0,0,(3600*($O17-$O16)/(INDEX($T$5:$AB$6,MATCH(I$91,$S$5:$S$6,0),MATCH(CONCATENATE($P17,$Q17),$T$4:$AB$4,0)))+$T$8))</f>
        <v>0.93391203703703696</v>
      </c>
      <c r="J92" s="35"/>
      <c r="K92" s="35"/>
      <c r="L92" s="35"/>
      <c r="M92" s="36"/>
    </row>
    <row r="93" spans="1:13" ht="12.75" customHeight="1" x14ac:dyDescent="0.2">
      <c r="A93" s="39">
        <f t="shared" ref="A93:A103" si="146">A92+TIME(0,0,(3600*($O17-$O16)/(INDEX($T$5:$AB$6,MATCH(A$91,$S$5:$S$6,0),MATCH(CONCATENATE($P17,$Q17),$T$4:$AB$4,0)))+$T$8))</f>
        <v>0.86591435185185184</v>
      </c>
      <c r="B93" s="40"/>
      <c r="C93" s="40"/>
      <c r="D93" s="40"/>
      <c r="E93" s="40"/>
      <c r="F93" s="41">
        <f t="shared" ref="F93:H93" si="147">F17</f>
        <v>10.9</v>
      </c>
      <c r="G93" s="41">
        <f t="shared" si="147"/>
        <v>1</v>
      </c>
      <c r="H93" s="62" t="str">
        <f t="shared" si="147"/>
        <v>Bradu Iesire</v>
      </c>
      <c r="I93" s="40">
        <f t="shared" si="145"/>
        <v>0.92216435185185175</v>
      </c>
      <c r="J93" s="40"/>
      <c r="K93" s="40"/>
      <c r="L93" s="40"/>
      <c r="M93" s="43"/>
    </row>
    <row r="94" spans="1:13" ht="12.75" customHeight="1" x14ac:dyDescent="0.2">
      <c r="A94" s="39">
        <f t="shared" si="146"/>
        <v>0.87307870370370366</v>
      </c>
      <c r="B94" s="40"/>
      <c r="C94" s="40"/>
      <c r="D94" s="40"/>
      <c r="E94" s="40"/>
      <c r="F94" s="41">
        <f t="shared" ref="F94:H94" si="148">F18</f>
        <v>6.5</v>
      </c>
      <c r="G94" s="41">
        <f t="shared" si="148"/>
        <v>2</v>
      </c>
      <c r="H94" s="62" t="str">
        <f t="shared" si="148"/>
        <v>Cersani</v>
      </c>
      <c r="I94" s="40">
        <f t="shared" si="145"/>
        <v>0.91499999999999992</v>
      </c>
      <c r="J94" s="40"/>
      <c r="K94" s="40"/>
      <c r="L94" s="40"/>
      <c r="M94" s="43"/>
    </row>
    <row r="95" spans="1:13" ht="12.75" customHeight="1" x14ac:dyDescent="0.2">
      <c r="A95" s="39">
        <f t="shared" si="146"/>
        <v>0.87482638888888886</v>
      </c>
      <c r="B95" s="40"/>
      <c r="C95" s="40"/>
      <c r="D95" s="40"/>
      <c r="E95" s="40"/>
      <c r="F95" s="41">
        <f t="shared" ref="F95:H95" si="149">F19</f>
        <v>1.3</v>
      </c>
      <c r="G95" s="41">
        <f t="shared" si="149"/>
        <v>3</v>
      </c>
      <c r="H95" s="62" t="str">
        <f t="shared" si="149"/>
        <v>Suseni Primarie (Cersani)</v>
      </c>
      <c r="I95" s="40">
        <f t="shared" si="145"/>
        <v>0.91325231481481473</v>
      </c>
      <c r="J95" s="40"/>
      <c r="K95" s="40"/>
      <c r="L95" s="40"/>
      <c r="M95" s="43"/>
    </row>
    <row r="96" spans="1:13" ht="12.75" customHeight="1" x14ac:dyDescent="0.2">
      <c r="A96" s="39">
        <f t="shared" si="146"/>
        <v>0.87699074074074068</v>
      </c>
      <c r="B96" s="40"/>
      <c r="C96" s="40"/>
      <c r="D96" s="40"/>
      <c r="E96" s="40"/>
      <c r="F96" s="41">
        <f t="shared" ref="F96:H96" si="150">F20</f>
        <v>1.7</v>
      </c>
      <c r="G96" s="41">
        <f t="shared" si="150"/>
        <v>4</v>
      </c>
      <c r="H96" s="62" t="str">
        <f t="shared" si="150"/>
        <v>Suseni Centru</v>
      </c>
      <c r="I96" s="40">
        <f t="shared" si="145"/>
        <v>0.91108796296296291</v>
      </c>
      <c r="J96" s="40"/>
      <c r="K96" s="40"/>
      <c r="L96" s="40"/>
      <c r="M96" s="43"/>
    </row>
    <row r="97" spans="1:13" ht="12.75" customHeight="1" x14ac:dyDescent="0.2">
      <c r="A97" s="39">
        <f t="shared" si="146"/>
        <v>0.87873842592592588</v>
      </c>
      <c r="B97" s="40"/>
      <c r="C97" s="40"/>
      <c r="D97" s="40"/>
      <c r="E97" s="40"/>
      <c r="F97" s="41">
        <f t="shared" ref="F97:H97" si="151">F21</f>
        <v>1.3</v>
      </c>
      <c r="G97" s="41">
        <f t="shared" si="151"/>
        <v>5</v>
      </c>
      <c r="H97" s="62" t="str">
        <f t="shared" si="151"/>
        <v>Odaieni ramificatie</v>
      </c>
      <c r="I97" s="40">
        <f t="shared" si="145"/>
        <v>0.90934027777777771</v>
      </c>
      <c r="J97" s="40"/>
      <c r="K97" s="40"/>
      <c r="L97" s="40"/>
      <c r="M97" s="43"/>
    </row>
    <row r="98" spans="1:13" ht="12.75" customHeight="1" x14ac:dyDescent="0.2">
      <c r="A98" s="39">
        <f t="shared" si="146"/>
        <v>0.88184027777777774</v>
      </c>
      <c r="B98" s="40"/>
      <c r="C98" s="40"/>
      <c r="D98" s="40"/>
      <c r="E98" s="40"/>
      <c r="F98" s="41">
        <f t="shared" ref="F98:H98" si="152">F22</f>
        <v>2.6</v>
      </c>
      <c r="G98" s="41">
        <f t="shared" si="152"/>
        <v>6</v>
      </c>
      <c r="H98" s="62" t="str">
        <f t="shared" si="152"/>
        <v>Tutulesti</v>
      </c>
      <c r="I98" s="40">
        <f t="shared" si="145"/>
        <v>0.90623842592592585</v>
      </c>
      <c r="J98" s="40"/>
      <c r="K98" s="40"/>
      <c r="L98" s="40"/>
      <c r="M98" s="43"/>
    </row>
    <row r="99" spans="1:13" ht="12.75" customHeight="1" x14ac:dyDescent="0.2">
      <c r="A99" s="39">
        <f t="shared" si="146"/>
        <v>0.88337962962962957</v>
      </c>
      <c r="B99" s="40"/>
      <c r="C99" s="40"/>
      <c r="D99" s="40"/>
      <c r="E99" s="40"/>
      <c r="F99" s="41">
        <f t="shared" ref="F99:H99" si="153">F23</f>
        <v>1.1000000000000001</v>
      </c>
      <c r="G99" s="41">
        <f t="shared" si="153"/>
        <v>7</v>
      </c>
      <c r="H99" s="62" t="str">
        <f t="shared" si="153"/>
        <v>Serbanesti</v>
      </c>
      <c r="I99" s="40">
        <f t="shared" si="145"/>
        <v>0.90469907407407402</v>
      </c>
      <c r="J99" s="40"/>
      <c r="K99" s="40"/>
      <c r="L99" s="40"/>
      <c r="M99" s="43"/>
    </row>
    <row r="100" spans="1:13" ht="12.75" customHeight="1" x14ac:dyDescent="0.2">
      <c r="A100" s="39">
        <f t="shared" si="146"/>
        <v>0.8843981481481481</v>
      </c>
      <c r="B100" s="40"/>
      <c r="C100" s="40"/>
      <c r="D100" s="40"/>
      <c r="E100" s="40"/>
      <c r="F100" s="41">
        <f t="shared" ref="F100:H100" si="154">F24</f>
        <v>0.6</v>
      </c>
      <c r="G100" s="41">
        <f t="shared" si="154"/>
        <v>8</v>
      </c>
      <c r="H100" s="62" t="str">
        <f t="shared" si="154"/>
        <v>Costesti Ramificatie</v>
      </c>
      <c r="I100" s="40">
        <f t="shared" si="145"/>
        <v>0.90368055555555549</v>
      </c>
      <c r="J100" s="40"/>
      <c r="K100" s="40"/>
      <c r="L100" s="40"/>
      <c r="M100" s="43"/>
    </row>
    <row r="101" spans="1:13" ht="12.75" customHeight="1" x14ac:dyDescent="0.2">
      <c r="A101" s="39">
        <f t="shared" si="146"/>
        <v>0.88718749999999991</v>
      </c>
      <c r="B101" s="40"/>
      <c r="C101" s="40"/>
      <c r="D101" s="40"/>
      <c r="E101" s="40"/>
      <c r="F101" s="41">
        <f t="shared" ref="F101:H101" si="155">F25</f>
        <v>2.2999999999999998</v>
      </c>
      <c r="G101" s="41">
        <f t="shared" si="155"/>
        <v>9</v>
      </c>
      <c r="H101" s="62" t="str">
        <f t="shared" si="155"/>
        <v>Gliganu de Sus</v>
      </c>
      <c r="I101" s="40">
        <f t="shared" si="145"/>
        <v>0.90089120370370368</v>
      </c>
      <c r="J101" s="40"/>
      <c r="K101" s="40"/>
      <c r="L101" s="40"/>
      <c r="M101" s="43"/>
    </row>
    <row r="102" spans="1:13" ht="12.75" customHeight="1" x14ac:dyDescent="0.2">
      <c r="A102" s="39">
        <f t="shared" si="146"/>
        <v>0.88935185185185173</v>
      </c>
      <c r="B102" s="40"/>
      <c r="C102" s="40"/>
      <c r="D102" s="40"/>
      <c r="E102" s="40"/>
      <c r="F102" s="41">
        <f t="shared" ref="F102:H102" si="156">F26</f>
        <v>1.7</v>
      </c>
      <c r="G102" s="41">
        <f t="shared" si="156"/>
        <v>10</v>
      </c>
      <c r="H102" s="62" t="str">
        <f t="shared" si="156"/>
        <v>Gliganu de Jos</v>
      </c>
      <c r="I102" s="40">
        <f t="shared" si="145"/>
        <v>0.89872685185185186</v>
      </c>
      <c r="J102" s="40"/>
      <c r="K102" s="40"/>
      <c r="L102" s="40"/>
      <c r="M102" s="43"/>
    </row>
    <row r="103" spans="1:13" ht="12.75" customHeight="1" x14ac:dyDescent="0.2">
      <c r="A103" s="39">
        <f t="shared" si="146"/>
        <v>0.89224537037037022</v>
      </c>
      <c r="B103" s="40"/>
      <c r="C103" s="40"/>
      <c r="D103" s="40"/>
      <c r="E103" s="40"/>
      <c r="F103" s="41">
        <f t="shared" ref="F103:H103" si="157">F27</f>
        <v>2.4</v>
      </c>
      <c r="G103" s="41">
        <f t="shared" si="157"/>
        <v>11</v>
      </c>
      <c r="H103" s="62" t="str">
        <f t="shared" si="157"/>
        <v>Rociu</v>
      </c>
      <c r="I103" s="48">
        <v>0.89583333333333337</v>
      </c>
      <c r="J103" s="48"/>
      <c r="K103" s="48"/>
      <c r="L103" s="48"/>
      <c r="M103" s="49"/>
    </row>
    <row r="104" spans="1:13" ht="12.75" customHeight="1" x14ac:dyDescent="0.2">
      <c r="A104" s="39"/>
      <c r="B104" s="40"/>
      <c r="C104" s="40"/>
      <c r="D104" s="40"/>
      <c r="E104" s="40"/>
      <c r="F104" s="75"/>
      <c r="G104" s="75"/>
      <c r="H104" s="75"/>
      <c r="I104" s="40"/>
      <c r="J104" s="40"/>
      <c r="K104" s="40"/>
      <c r="L104" s="40"/>
      <c r="M104" s="43"/>
    </row>
    <row r="105" spans="1:13" ht="12.75" customHeight="1" thickBot="1" x14ac:dyDescent="0.25">
      <c r="A105" s="63" t="s">
        <v>60</v>
      </c>
      <c r="B105" s="51"/>
      <c r="C105" s="51"/>
      <c r="D105" s="51"/>
      <c r="E105" s="51"/>
      <c r="F105" s="76"/>
      <c r="G105" s="76"/>
      <c r="H105" s="76"/>
      <c r="I105" s="53" t="str">
        <f>A105</f>
        <v>1=5</v>
      </c>
      <c r="J105" s="53"/>
      <c r="K105" s="53"/>
      <c r="L105" s="53"/>
      <c r="M105" s="54"/>
    </row>
    <row r="106" spans="1:13" ht="12.75" customHeight="1" x14ac:dyDescent="0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ht="12.75" customHeight="1" x14ac:dyDescent="0.2">
      <c r="A107" s="5"/>
      <c r="B107" s="5"/>
      <c r="C107" s="5"/>
      <c r="D107" s="5"/>
      <c r="E107" s="5"/>
      <c r="F107" s="5"/>
      <c r="G107" s="5"/>
      <c r="H107" s="5"/>
      <c r="I107" s="5" t="s">
        <v>78</v>
      </c>
      <c r="J107" s="5"/>
      <c r="K107" s="5"/>
      <c r="L107" s="5"/>
      <c r="M107" s="5"/>
    </row>
    <row r="108" spans="1:13" ht="12.75" customHeight="1" x14ac:dyDescent="0.2"/>
    <row r="109" spans="1:13" ht="12.75" customHeight="1" x14ac:dyDescent="0.2"/>
    <row r="110" spans="1:13" ht="12.75" customHeight="1" x14ac:dyDescent="0.2"/>
    <row r="111" spans="1:13" ht="12.75" customHeight="1" x14ac:dyDescent="0.2"/>
    <row r="112" spans="1:13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</sheetData>
  <mergeCells count="24">
    <mergeCell ref="A70:E70"/>
    <mergeCell ref="I70:M70"/>
    <mergeCell ref="A88:E88"/>
    <mergeCell ref="I88:M88"/>
    <mergeCell ref="A89:E89"/>
    <mergeCell ref="I89:M89"/>
    <mergeCell ref="I13:M13"/>
    <mergeCell ref="I50:M50"/>
    <mergeCell ref="I51:M51"/>
    <mergeCell ref="A69:E69"/>
    <mergeCell ref="I69:M69"/>
    <mergeCell ref="A13:E13"/>
    <mergeCell ref="A31:E31"/>
    <mergeCell ref="I31:M31"/>
    <mergeCell ref="A32:E32"/>
    <mergeCell ref="I32:M32"/>
    <mergeCell ref="A50:E50"/>
    <mergeCell ref="A51:E51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2022-03-28T12:11:08Z</dcterms:modified>
</cp:coreProperties>
</file>