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D:\Documente\CJ Arges\Studiu oportunitate modificat final 23 iunie 2022\Anexa 2 la CS Serviciu - Grafice de circulatie\"/>
    </mc:Choice>
  </mc:AlternateContent>
  <xr:revisionPtr revIDLastSave="0" documentId="13_ncr:1_{FEC5C652-2638-4984-AA28-6D91D8D36E76}" xr6:coauthVersionLast="47" xr6:coauthVersionMax="47" xr10:uidLastSave="{00000000-0000-0000-0000-000000000000}"/>
  <bookViews>
    <workbookView xWindow="300" yWindow="165" windowWidth="12675" windowHeight="1092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g26EDj5w3BrE6Nmld3hR0UPnR/pw=="/>
    </ext>
  </extLst>
</workbook>
</file>

<file path=xl/calcChain.xml><?xml version="1.0" encoding="utf-8"?>
<calcChain xmlns="http://schemas.openxmlformats.org/spreadsheetml/2006/main">
  <c r="O17" i="1" l="1"/>
  <c r="C37" i="1" s="1"/>
  <c r="C38" i="1" l="1"/>
  <c r="B17" i="1"/>
  <c r="B18" i="1" s="1"/>
  <c r="R17" i="1"/>
  <c r="O18" i="1"/>
  <c r="A37" i="1"/>
  <c r="A38" i="1" s="1"/>
  <c r="A17" i="1"/>
  <c r="A18" i="1" s="1"/>
  <c r="S17" i="1"/>
  <c r="B37" i="1"/>
  <c r="B38" i="1" s="1"/>
  <c r="C17" i="1"/>
  <c r="C18" i="1" s="1"/>
  <c r="D17" i="1"/>
  <c r="D18" i="1" s="1"/>
  <c r="D37" i="1"/>
  <c r="D38" i="1" s="1"/>
  <c r="E17" i="1"/>
  <c r="E18" i="1" s="1"/>
  <c r="D39" i="1" l="1"/>
  <c r="S18" i="1"/>
  <c r="O19" i="1"/>
  <c r="R18" i="1"/>
  <c r="C39" i="1"/>
  <c r="E19" i="1"/>
  <c r="B39" i="1"/>
  <c r="B19" i="1"/>
  <c r="B20" i="1" l="1"/>
  <c r="S19" i="1"/>
  <c r="R19" i="1"/>
  <c r="O20" i="1"/>
  <c r="D40" i="1"/>
  <c r="B40" i="1"/>
  <c r="A39" i="1"/>
  <c r="A40" i="1" s="1"/>
  <c r="A19" i="1"/>
  <c r="A20" i="1" s="1"/>
  <c r="C19" i="1"/>
  <c r="C20" i="1" s="1"/>
  <c r="D19" i="1"/>
  <c r="D20" i="1" s="1"/>
  <c r="C21" i="1" l="1"/>
  <c r="O21" i="1"/>
  <c r="A41" i="1" s="1"/>
  <c r="R20" i="1"/>
  <c r="S20" i="1"/>
  <c r="B21" i="1"/>
  <c r="C40" i="1"/>
  <c r="C41" i="1" s="1"/>
  <c r="D21" i="1"/>
  <c r="E20" i="1"/>
  <c r="E21" i="1" s="1"/>
  <c r="S21" i="1" l="1"/>
  <c r="O22" i="1"/>
  <c r="R21" i="1"/>
  <c r="B41" i="1"/>
  <c r="B42" i="1" s="1"/>
  <c r="D41" i="1"/>
  <c r="D42" i="1" s="1"/>
  <c r="A21" i="1"/>
  <c r="A22" i="1" s="1"/>
  <c r="C22" i="1"/>
  <c r="S22" i="1" l="1"/>
  <c r="O23" i="1"/>
  <c r="R22" i="1"/>
  <c r="E22" i="1"/>
  <c r="E23" i="1" s="1"/>
  <c r="B22" i="1"/>
  <c r="B23" i="1" s="1"/>
  <c r="C42" i="1"/>
  <c r="C43" i="1" s="1"/>
  <c r="D22" i="1"/>
  <c r="D23" i="1" s="1"/>
  <c r="A42" i="1"/>
  <c r="A43" i="1" s="1"/>
  <c r="O24" i="1" l="1"/>
  <c r="A44" i="1" s="1"/>
  <c r="R23" i="1"/>
  <c r="S23" i="1"/>
  <c r="A23" i="1"/>
  <c r="A24" i="1" s="1"/>
  <c r="B43" i="1"/>
  <c r="B44" i="1" s="1"/>
  <c r="D43" i="1"/>
  <c r="D44" i="1" s="1"/>
  <c r="C23" i="1"/>
  <c r="C24" i="1" s="1"/>
  <c r="O25" i="1" l="1"/>
  <c r="B45" i="1" s="1"/>
  <c r="S24" i="1"/>
  <c r="R24" i="1"/>
  <c r="E24" i="1"/>
  <c r="E25" i="1" s="1"/>
  <c r="B24" i="1"/>
  <c r="B25" i="1" s="1"/>
  <c r="D24" i="1"/>
  <c r="D25" i="1" s="1"/>
  <c r="C44" i="1"/>
  <c r="C45" i="1" s="1"/>
  <c r="B46" i="1" l="1"/>
  <c r="S25" i="1"/>
  <c r="O26" i="1"/>
  <c r="C46" i="1" s="1"/>
  <c r="R25" i="1"/>
  <c r="A25" i="1"/>
  <c r="A26" i="1" s="1"/>
  <c r="C25" i="1"/>
  <c r="C26" i="1" s="1"/>
  <c r="D45" i="1"/>
  <c r="D46" i="1" s="1"/>
  <c r="A45" i="1"/>
  <c r="A46" i="1" s="1"/>
  <c r="C47" i="1" l="1"/>
  <c r="B26" i="1"/>
  <c r="B27" i="1" s="1"/>
  <c r="S26" i="1"/>
  <c r="O27" i="1"/>
  <c r="R26" i="1"/>
  <c r="E26" i="1"/>
  <c r="E27" i="1" s="1"/>
  <c r="D26" i="1"/>
  <c r="D27" i="1" s="1"/>
  <c r="C48" i="1" l="1"/>
  <c r="O28" i="1"/>
  <c r="S27" i="1"/>
  <c r="R27" i="1"/>
  <c r="B28" i="1"/>
  <c r="A47" i="1"/>
  <c r="A48" i="1" s="1"/>
  <c r="A27" i="1"/>
  <c r="A28" i="1" s="1"/>
  <c r="B47" i="1"/>
  <c r="B48" i="1" s="1"/>
  <c r="C27" i="1"/>
  <c r="C28" i="1" s="1"/>
  <c r="D47" i="1"/>
  <c r="D48" i="1" s="1"/>
  <c r="R28" i="1" l="1"/>
  <c r="K27" i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27" i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I27" i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L47" i="1"/>
  <c r="L46" i="1" s="1"/>
  <c r="L45" i="1" s="1"/>
  <c r="L44" i="1" s="1"/>
  <c r="L43" i="1" s="1"/>
  <c r="L42" i="1" s="1"/>
  <c r="L41" i="1" s="1"/>
  <c r="L40" i="1" s="1"/>
  <c r="L39" i="1" s="1"/>
  <c r="L38" i="1" s="1"/>
  <c r="L37" i="1" s="1"/>
  <c r="L36" i="1" s="1"/>
  <c r="K47" i="1"/>
  <c r="K46" i="1" s="1"/>
  <c r="K45" i="1" s="1"/>
  <c r="K44" i="1" s="1"/>
  <c r="K43" i="1" s="1"/>
  <c r="K42" i="1" s="1"/>
  <c r="K41" i="1" s="1"/>
  <c r="K40" i="1" s="1"/>
  <c r="K39" i="1" s="1"/>
  <c r="K38" i="1" s="1"/>
  <c r="K37" i="1" s="1"/>
  <c r="K36" i="1" s="1"/>
  <c r="J47" i="1"/>
  <c r="J46" i="1" s="1"/>
  <c r="J45" i="1" s="1"/>
  <c r="J44" i="1" s="1"/>
  <c r="J43" i="1" s="1"/>
  <c r="J42" i="1" s="1"/>
  <c r="J41" i="1" s="1"/>
  <c r="J40" i="1" s="1"/>
  <c r="J39" i="1" s="1"/>
  <c r="J38" i="1" s="1"/>
  <c r="J37" i="1" s="1"/>
  <c r="J36" i="1" s="1"/>
  <c r="I47" i="1"/>
  <c r="I46" i="1" s="1"/>
  <c r="I45" i="1" s="1"/>
  <c r="I44" i="1" s="1"/>
  <c r="I43" i="1" s="1"/>
  <c r="I42" i="1" s="1"/>
  <c r="I41" i="1" s="1"/>
  <c r="I40" i="1" s="1"/>
  <c r="I39" i="1" s="1"/>
  <c r="I38" i="1" s="1"/>
  <c r="I37" i="1" s="1"/>
  <c r="I36" i="1" s="1"/>
  <c r="S28" i="1"/>
  <c r="M27" i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L27" i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E28" i="1"/>
  <c r="D28" i="1"/>
</calcChain>
</file>

<file path=xl/sharedStrings.xml><?xml version="1.0" encoding="utf-8"?>
<sst xmlns="http://schemas.openxmlformats.org/spreadsheetml/2006/main" count="152" uniqueCount="72">
  <si>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</si>
  <si>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</si>
  <si>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</si>
  <si>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</si>
  <si>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</si>
  <si>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</si>
  <si>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</si>
  <si>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</si>
  <si>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</si>
  <si>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</si>
  <si>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</si>
  <si>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</si>
  <si>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</si>
  <si>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</si>
  <si>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</si>
  <si>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</si>
  <si>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</si>
  <si>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</si>
  <si>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</si>
  <si>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</si>
  <si>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</si>
  <si>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</si>
  <si>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</si>
  <si>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</si>
  <si>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</si>
  <si>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</si>
  <si>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</si>
  <si>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Bratesti</t>
  </si>
  <si>
    <t xml:space="preserve">     Cod traseu: </t>
  </si>
  <si>
    <t>021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</si>
  <si>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</si>
  <si>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</si>
  <si>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</si>
  <si>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</si>
  <si>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</si>
  <si>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</si>
  <si>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</si>
  <si>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</si>
  <si>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</si>
  <si>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</si>
  <si>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</si>
  <si>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</si>
  <si>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</si>
  <si>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</si>
  <si>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</si>
  <si>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</si>
  <si>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</si>
  <si>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 Atg. RMR</t>
  </si>
  <si>
    <t>S</t>
  </si>
  <si>
    <t>C.A. Blocuri ANL</t>
  </si>
  <si>
    <t>C.A. Fantana lui Manole</t>
  </si>
  <si>
    <t>C.A. Piata Ivancea</t>
  </si>
  <si>
    <t>C.A. Liceul Tehnologic "Ferdinand I"</t>
  </si>
  <si>
    <t>Valea Uleiului Ramificatei</t>
  </si>
  <si>
    <t>Mustatesti</t>
  </si>
  <si>
    <t>Dobrotu Ramificatie</t>
  </si>
  <si>
    <t>Albestii Pamanteni</t>
  </si>
  <si>
    <t>Albestii Pamanteni Primarie</t>
  </si>
  <si>
    <t>Doblea</t>
  </si>
  <si>
    <t>2</t>
  </si>
  <si>
    <t>D</t>
  </si>
  <si>
    <t>Bratesti</t>
  </si>
  <si>
    <t>Bratesti cap traseu</t>
  </si>
  <si>
    <t>1=5*</t>
  </si>
  <si>
    <t>1=7</t>
  </si>
  <si>
    <t>1=6</t>
  </si>
  <si>
    <t>C6</t>
  </si>
  <si>
    <t>C7</t>
  </si>
  <si>
    <t>C8</t>
  </si>
  <si>
    <t>C9</t>
  </si>
  <si>
    <t>* Circula pe perioada cursurilor scolare</t>
  </si>
  <si>
    <t>EMITENT,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</si>
</sst>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/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/>
    <xf numFmtId="21" fontId="1" fillId="0" borderId="0" xfId="0" applyNumberFormat="1" applyFont="1"/>
    <xf numFmtId="0" fontId="8" fillId="0" borderId="0" xfId="0" applyFont="1"/>
    <xf numFmtId="49" fontId="1" fillId="2" borderId="1" xfId="0" applyNumberFormat="1" applyFont="1" applyFill="1" applyBorder="1" applyAlignment="1">
      <alignment horizontal="center"/>
    </xf>
    <xf numFmtId="20" fontId="2" fillId="0" borderId="18" xfId="0" applyNumberFormat="1" applyFont="1" applyBorder="1"/>
    <xf numFmtId="20" fontId="2" fillId="0" borderId="19" xfId="0" applyNumberFormat="1" applyFont="1" applyBorder="1"/>
    <xf numFmtId="0" fontId="1" fillId="0" borderId="20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0" fontId="1" fillId="0" borderId="22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3"/>
  <sheetViews>
    <sheetView tabSelected="1" topLeftCell="A13" workbookViewId="0">
      <selection activeCell="H26" sqref="H26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3" t="s">
        <v>21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5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6"/>
      <c r="B9" s="64"/>
      <c r="C9" s="64"/>
      <c r="D9" s="64"/>
      <c r="E9" s="64"/>
      <c r="F9" s="64"/>
      <c r="G9" s="64"/>
      <c r="H9" s="64"/>
      <c r="I9" s="12"/>
      <c r="J9" s="12"/>
      <c r="K9" s="13"/>
      <c r="L9" s="13"/>
      <c r="M9" s="13"/>
    </row>
    <row r="10" spans="1:28" ht="12.75" customHeight="1" x14ac:dyDescent="0.25">
      <c r="A10" s="66" t="s">
        <v>27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28" ht="12.75" customHeight="1" x14ac:dyDescent="0.25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1" t="s">
        <v>30</v>
      </c>
      <c r="B12" s="62"/>
      <c r="C12" s="62"/>
      <c r="D12" s="62"/>
      <c r="E12" s="62"/>
      <c r="F12" s="15" t="s">
        <v>31</v>
      </c>
      <c r="G12" s="16" t="s">
        <v>32</v>
      </c>
      <c r="H12" s="16" t="s">
        <v>33</v>
      </c>
      <c r="I12" s="58" t="s">
        <v>34</v>
      </c>
      <c r="J12" s="59"/>
      <c r="K12" s="59"/>
      <c r="L12" s="59"/>
      <c r="M12" s="60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58" t="s">
        <v>35</v>
      </c>
      <c r="B13" s="59"/>
      <c r="C13" s="59"/>
      <c r="D13" s="59"/>
      <c r="E13" s="60"/>
      <c r="F13" s="18"/>
      <c r="G13" s="19" t="s">
        <v>36</v>
      </c>
      <c r="H13" s="20" t="s">
        <v>37</v>
      </c>
      <c r="I13" s="58" t="s">
        <v>35</v>
      </c>
      <c r="J13" s="59"/>
      <c r="K13" s="59"/>
      <c r="L13" s="59"/>
      <c r="M13" s="60"/>
      <c r="N13" s="17"/>
      <c r="O13" s="17"/>
      <c r="P13" s="17"/>
      <c r="Q13" s="17"/>
      <c r="R13" s="17" t="s">
        <v>38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39</v>
      </c>
      <c r="B14" s="22" t="s">
        <v>40</v>
      </c>
      <c r="C14" s="22" t="s">
        <v>41</v>
      </c>
      <c r="D14" s="22" t="s">
        <v>42</v>
      </c>
      <c r="E14" s="22" t="s">
        <v>43</v>
      </c>
      <c r="F14" s="23"/>
      <c r="G14" s="23"/>
      <c r="H14" s="22"/>
      <c r="I14" s="22" t="s">
        <v>39</v>
      </c>
      <c r="J14" s="22" t="s">
        <v>40</v>
      </c>
      <c r="K14" s="22" t="s">
        <v>41</v>
      </c>
      <c r="L14" s="22" t="s">
        <v>42</v>
      </c>
      <c r="M14" s="24" t="s">
        <v>43</v>
      </c>
      <c r="N14" s="17"/>
      <c r="O14" s="17" t="s">
        <v>44</v>
      </c>
      <c r="P14" s="17" t="s">
        <v>6</v>
      </c>
      <c r="Q14" s="17" t="s">
        <v>2</v>
      </c>
      <c r="R14" s="25" t="s">
        <v>45</v>
      </c>
      <c r="S14" s="25" t="s">
        <v>46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0.28472222222222221</v>
      </c>
      <c r="B16" s="32">
        <v>0.33333333333333331</v>
      </c>
      <c r="C16" s="32">
        <v>0.38194444444444442</v>
      </c>
      <c r="D16" s="32">
        <v>0.4513888888888889</v>
      </c>
      <c r="E16" s="32">
        <v>0.51388888888888895</v>
      </c>
      <c r="F16" s="33">
        <v>0</v>
      </c>
      <c r="G16" s="34">
        <v>0</v>
      </c>
      <c r="H16" s="35" t="s">
        <v>47</v>
      </c>
      <c r="I16" s="36">
        <f t="shared" ref="I16:M16" si="0">I17+TIME(0,0,(3600*($O17-$O16)/(INDEX($T$5:$AB$6,MATCH(I$15,$S$5:$S$6,0),MATCH(CONCATENATE($P17,$Q17),$T$4:$AB$4,0)))+$T$8))</f>
        <v>0.32674768518518521</v>
      </c>
      <c r="J16" s="36">
        <f t="shared" si="0"/>
        <v>0.37188657407407411</v>
      </c>
      <c r="K16" s="36">
        <f t="shared" si="0"/>
        <v>0.42049768518518515</v>
      </c>
      <c r="L16" s="36">
        <f t="shared" si="0"/>
        <v>0.49688657407407411</v>
      </c>
      <c r="M16" s="37">
        <f t="shared" si="0"/>
        <v>0.55591435185185201</v>
      </c>
      <c r="O16" s="5">
        <v>0</v>
      </c>
      <c r="P16" s="38"/>
      <c r="Q16" s="38" t="s">
        <v>48</v>
      </c>
      <c r="R16" s="39"/>
    </row>
    <row r="17" spans="1:23" ht="13.5" customHeight="1" x14ac:dyDescent="0.25">
      <c r="A17" s="40">
        <f t="shared" ref="A17:E17" si="1">A16+TIME(0,0,(3600*($O17-$O16)/(INDEX($T$5:$AB$6,MATCH(A$15,$S$5:$S$6,0),MATCH(CONCATENATE($P17,$Q17),$T$4:$AB$4,0)))+$T$8))</f>
        <v>0.28619212962962964</v>
      </c>
      <c r="B17" s="41">
        <f t="shared" si="1"/>
        <v>0.33480324074074075</v>
      </c>
      <c r="C17" s="41">
        <f t="shared" si="1"/>
        <v>0.38341435185185185</v>
      </c>
      <c r="D17" s="41">
        <f t="shared" si="1"/>
        <v>0.45285879629629633</v>
      </c>
      <c r="E17" s="41">
        <f t="shared" si="1"/>
        <v>0.51535879629629633</v>
      </c>
      <c r="F17" s="42">
        <v>1.3</v>
      </c>
      <c r="G17" s="43">
        <v>1</v>
      </c>
      <c r="H17" s="42" t="s">
        <v>49</v>
      </c>
      <c r="I17" s="41">
        <f t="shared" ref="I17:M17" si="2">I18+TIME(0,0,(3600*($O18-$O17)/(INDEX($T$5:$AB$6,MATCH(I$15,$S$5:$S$6,0),MATCH(CONCATENATE($P18,$Q18),$T$4:$AB$4,0)))+$T$8))</f>
        <v>0.32527777777777778</v>
      </c>
      <c r="J17" s="41">
        <f t="shared" si="2"/>
        <v>0.37041666666666667</v>
      </c>
      <c r="K17" s="41">
        <f t="shared" si="2"/>
        <v>0.41902777777777772</v>
      </c>
      <c r="L17" s="41">
        <f t="shared" si="2"/>
        <v>0.49541666666666667</v>
      </c>
      <c r="M17" s="44">
        <f t="shared" si="2"/>
        <v>0.55444444444444463</v>
      </c>
      <c r="O17" s="5">
        <f t="shared" ref="O17:O28" si="3">O16+F17</f>
        <v>1.3</v>
      </c>
      <c r="P17" s="8">
        <v>1</v>
      </c>
      <c r="Q17" s="8" t="s">
        <v>48</v>
      </c>
      <c r="R17" s="45">
        <f t="shared" ref="R17:S17" si="4">TIME(0,0,(3600*($O17-$O16)/(INDEX($T$5:$AB$6,MATCH(R$15,$S$5:$S$6,0),MATCH((CONCATENATE($P17,$Q17)),$T$4:$AB$4,0)))))</f>
        <v>1.0763888888888889E-3</v>
      </c>
      <c r="S17" s="45">
        <f t="shared" si="4"/>
        <v>1.3541666666666667E-3</v>
      </c>
      <c r="T17" s="1"/>
      <c r="U17" s="46"/>
      <c r="V17" s="1"/>
      <c r="W17" s="1"/>
    </row>
    <row r="18" spans="1:23" ht="13.5" customHeight="1" x14ac:dyDescent="0.25">
      <c r="A18" s="40">
        <f t="shared" ref="A18:E18" si="5">A17+TIME(0,0,(3600*($O18-$O17)/(INDEX($T$5:$AB$6,MATCH(A$15,$S$5:$S$6,0),MATCH(CONCATENATE($P18,$Q18),$T$4:$AB$4,0)))+$T$8))</f>
        <v>0.28741898148148148</v>
      </c>
      <c r="B18" s="41">
        <f t="shared" si="5"/>
        <v>0.33603009259259259</v>
      </c>
      <c r="C18" s="41">
        <f t="shared" si="5"/>
        <v>0.38464120370370369</v>
      </c>
      <c r="D18" s="41">
        <f t="shared" si="5"/>
        <v>0.45408564814814817</v>
      </c>
      <c r="E18" s="41">
        <f t="shared" si="5"/>
        <v>0.51658564814814822</v>
      </c>
      <c r="F18" s="42">
        <v>1</v>
      </c>
      <c r="G18" s="43">
        <v>2</v>
      </c>
      <c r="H18" s="42" t="s">
        <v>50</v>
      </c>
      <c r="I18" s="41">
        <f t="shared" ref="I18:M18" si="6">I19+TIME(0,0,(3600*($O19-$O18)/(INDEX($T$5:$AB$6,MATCH(I$15,$S$5:$S$6,0),MATCH(CONCATENATE($P19,$Q19),$T$4:$AB$4,0)))+$T$8))</f>
        <v>0.32405092592592594</v>
      </c>
      <c r="J18" s="41">
        <f t="shared" si="6"/>
        <v>0.36918981481481483</v>
      </c>
      <c r="K18" s="41">
        <f t="shared" si="6"/>
        <v>0.41780092592592588</v>
      </c>
      <c r="L18" s="41">
        <f t="shared" si="6"/>
        <v>0.49418981481481483</v>
      </c>
      <c r="M18" s="44">
        <f t="shared" si="6"/>
        <v>0.55321759259259273</v>
      </c>
      <c r="O18" s="5">
        <f t="shared" si="3"/>
        <v>2.2999999999999998</v>
      </c>
      <c r="P18" s="8">
        <v>1</v>
      </c>
      <c r="Q18" s="8" t="s">
        <v>48</v>
      </c>
      <c r="R18" s="45">
        <f t="shared" ref="R18:S18" si="7">TIME(0,0,(3600*($O18-$O17)/(INDEX($T$5:$AB$6,MATCH(R$15,$S$5:$S$6,0),MATCH((CONCATENATE($P18,$Q18)),$T$4:$AB$4,0)))))</f>
        <v>8.3333333333333339E-4</v>
      </c>
      <c r="S18" s="45">
        <f t="shared" si="7"/>
        <v>1.0416666666666667E-3</v>
      </c>
      <c r="T18" s="1"/>
      <c r="U18" s="46"/>
      <c r="V18" s="1"/>
      <c r="W18" s="1"/>
    </row>
    <row r="19" spans="1:23" ht="13.5" customHeight="1" x14ac:dyDescent="0.25">
      <c r="A19" s="40">
        <f t="shared" ref="A19:E19" si="8">A18+TIME(0,0,(3600*($O19-$O18)/(INDEX($T$5:$AB$6,MATCH(A$15,$S$5:$S$6,0),MATCH(CONCATENATE($P19,$Q19),$T$4:$AB$4,0)))+$T$8))</f>
        <v>0.28864583333333332</v>
      </c>
      <c r="B19" s="41">
        <f t="shared" si="8"/>
        <v>0.33725694444444443</v>
      </c>
      <c r="C19" s="41">
        <f t="shared" si="8"/>
        <v>0.38586805555555553</v>
      </c>
      <c r="D19" s="41">
        <f t="shared" si="8"/>
        <v>0.45531250000000001</v>
      </c>
      <c r="E19" s="41">
        <f t="shared" si="8"/>
        <v>0.51781250000000012</v>
      </c>
      <c r="F19" s="42">
        <v>1</v>
      </c>
      <c r="G19" s="43">
        <v>3</v>
      </c>
      <c r="H19" s="42" t="s">
        <v>51</v>
      </c>
      <c r="I19" s="41">
        <f t="shared" ref="I19:M19" si="9">I20+TIME(0,0,(3600*($O20-$O19)/(INDEX($T$5:$AB$6,MATCH(I$15,$S$5:$S$6,0),MATCH(CONCATENATE($P20,$Q20),$T$4:$AB$4,0)))+$T$8))</f>
        <v>0.3228240740740741</v>
      </c>
      <c r="J19" s="41">
        <f t="shared" si="9"/>
        <v>0.36796296296296299</v>
      </c>
      <c r="K19" s="41">
        <f t="shared" si="9"/>
        <v>0.41657407407407404</v>
      </c>
      <c r="L19" s="41">
        <f t="shared" si="9"/>
        <v>0.49296296296296299</v>
      </c>
      <c r="M19" s="44">
        <f t="shared" si="9"/>
        <v>0.55199074074074084</v>
      </c>
      <c r="O19" s="5">
        <f t="shared" si="3"/>
        <v>3.3</v>
      </c>
      <c r="P19" s="8">
        <v>1</v>
      </c>
      <c r="Q19" s="8" t="s">
        <v>48</v>
      </c>
      <c r="R19" s="45">
        <f t="shared" ref="R19:S19" si="10">TIME(0,0,(3600*($O19-$O18)/(INDEX($T$5:$AB$6,MATCH(R$15,$S$5:$S$6,0),MATCH((CONCATENATE($P19,$Q19)),$T$4:$AB$4,0)))))</f>
        <v>8.3333333333333339E-4</v>
      </c>
      <c r="S19" s="45">
        <f t="shared" si="10"/>
        <v>1.0416666666666667E-3</v>
      </c>
      <c r="T19" s="1"/>
      <c r="U19" s="46"/>
      <c r="V19" s="1"/>
      <c r="W19" s="1"/>
    </row>
    <row r="20" spans="1:23" ht="13.5" customHeight="1" x14ac:dyDescent="0.25">
      <c r="A20" s="40">
        <f t="shared" ref="A20:E20" si="11">A19+TIME(0,0,(3600*($O20-$O19)/(INDEX($T$5:$AB$6,MATCH(A$15,$S$5:$S$6,0),MATCH(CONCATENATE($P20,$Q20),$T$4:$AB$4,0)))+$T$8))</f>
        <v>0.28995370370370371</v>
      </c>
      <c r="B20" s="41">
        <f t="shared" si="11"/>
        <v>0.33856481481481482</v>
      </c>
      <c r="C20" s="41">
        <f t="shared" si="11"/>
        <v>0.38717592592592592</v>
      </c>
      <c r="D20" s="41">
        <f t="shared" si="11"/>
        <v>0.4566203703703704</v>
      </c>
      <c r="E20" s="41">
        <f t="shared" si="11"/>
        <v>0.51912037037037051</v>
      </c>
      <c r="F20" s="42">
        <v>1.1000000000000001</v>
      </c>
      <c r="G20" s="43">
        <v>4</v>
      </c>
      <c r="H20" s="42" t="s">
        <v>52</v>
      </c>
      <c r="I20" s="41">
        <f t="shared" ref="I20:M20" si="12">I21+TIME(0,0,(3600*($O21-$O20)/(INDEX($T$5:$AB$6,MATCH(I$15,$S$5:$S$6,0),MATCH(CONCATENATE($P21,$Q21),$T$4:$AB$4,0)))+$T$8))</f>
        <v>0.32151620370370371</v>
      </c>
      <c r="J20" s="41">
        <f t="shared" si="12"/>
        <v>0.3666550925925926</v>
      </c>
      <c r="K20" s="41">
        <f t="shared" si="12"/>
        <v>0.41526620370370365</v>
      </c>
      <c r="L20" s="41">
        <f t="shared" si="12"/>
        <v>0.4916550925925926</v>
      </c>
      <c r="M20" s="44">
        <f t="shared" si="12"/>
        <v>0.55068287037037045</v>
      </c>
      <c r="O20" s="5">
        <f t="shared" si="3"/>
        <v>4.4000000000000004</v>
      </c>
      <c r="P20" s="8">
        <v>1</v>
      </c>
      <c r="Q20" s="8" t="s">
        <v>48</v>
      </c>
      <c r="R20" s="45">
        <f t="shared" ref="R20:S20" si="13">TIME(0,0,(3600*($O20-$O19)/(INDEX($T$5:$AB$6,MATCH(R$15,$S$5:$S$6,0),MATCH((CONCATENATE($P20,$Q20)),$T$4:$AB$4,0)))))</f>
        <v>9.1435185185185185E-4</v>
      </c>
      <c r="S20" s="45">
        <f t="shared" si="13"/>
        <v>1.1458333333333333E-3</v>
      </c>
      <c r="T20" s="1"/>
      <c r="U20" s="46"/>
      <c r="V20" s="1"/>
      <c r="W20" s="1"/>
    </row>
    <row r="21" spans="1:23" ht="13.5" customHeight="1" x14ac:dyDescent="0.25">
      <c r="A21" s="40">
        <f t="shared" ref="A21:E21" si="14">A20+TIME(0,0,(3600*($O21-$O20)/(INDEX($T$5:$AB$6,MATCH(A$15,$S$5:$S$6,0),MATCH(CONCATENATE($P21,$Q21),$T$4:$AB$4,0)))+$T$8))</f>
        <v>0.29150462962962964</v>
      </c>
      <c r="B21" s="41">
        <f t="shared" si="14"/>
        <v>0.34011574074074075</v>
      </c>
      <c r="C21" s="41">
        <f t="shared" si="14"/>
        <v>0.38872685185185185</v>
      </c>
      <c r="D21" s="41">
        <f t="shared" si="14"/>
        <v>0.45817129629629633</v>
      </c>
      <c r="E21" s="41">
        <f t="shared" si="14"/>
        <v>0.52067129629629638</v>
      </c>
      <c r="F21" s="42">
        <v>1.4</v>
      </c>
      <c r="G21" s="43">
        <v>5</v>
      </c>
      <c r="H21" s="42" t="s">
        <v>53</v>
      </c>
      <c r="I21" s="41">
        <f t="shared" ref="I21:M21" si="15">I22+TIME(0,0,(3600*($O22-$O21)/(INDEX($T$5:$AB$6,MATCH(I$15,$S$5:$S$6,0),MATCH(CONCATENATE($P22,$Q22),$T$4:$AB$4,0)))+$T$8))</f>
        <v>0.31996527777777778</v>
      </c>
      <c r="J21" s="41">
        <f t="shared" si="15"/>
        <v>0.36510416666666667</v>
      </c>
      <c r="K21" s="41">
        <f t="shared" si="15"/>
        <v>0.41371527777777772</v>
      </c>
      <c r="L21" s="41">
        <f t="shared" si="15"/>
        <v>0.49010416666666667</v>
      </c>
      <c r="M21" s="44">
        <f t="shared" si="15"/>
        <v>0.54913194444444458</v>
      </c>
      <c r="O21" s="5">
        <f t="shared" si="3"/>
        <v>5.8000000000000007</v>
      </c>
      <c r="P21" s="8">
        <v>1</v>
      </c>
      <c r="Q21" s="8" t="s">
        <v>48</v>
      </c>
      <c r="R21" s="45">
        <f t="shared" ref="R21:S21" si="16">TIME(0,0,(3600*($O21-$O20)/(INDEX($T$5:$AB$6,MATCH(R$15,$S$5:$S$6,0),MATCH((CONCATENATE($P21,$Q21)),$T$4:$AB$4,0)))))</f>
        <v>1.1574074074074076E-3</v>
      </c>
      <c r="S21" s="45">
        <f t="shared" si="16"/>
        <v>1.4583333333333334E-3</v>
      </c>
      <c r="T21" s="1"/>
      <c r="U21" s="46"/>
      <c r="V21" s="1"/>
      <c r="W21" s="1"/>
    </row>
    <row r="22" spans="1:23" ht="13.5" customHeight="1" x14ac:dyDescent="0.25">
      <c r="A22" s="40">
        <f t="shared" ref="A22:E22" si="17">A21+TIME(0,0,(3600*($O22-$O21)/(INDEX($T$5:$AB$6,MATCH(A$15,$S$5:$S$6,0),MATCH(CONCATENATE($P22,$Q22),$T$4:$AB$4,0)))+$T$8))</f>
        <v>0.2925578703703704</v>
      </c>
      <c r="B22" s="41">
        <f t="shared" si="17"/>
        <v>0.3411689814814815</v>
      </c>
      <c r="C22" s="41">
        <f t="shared" si="17"/>
        <v>0.38978009259259261</v>
      </c>
      <c r="D22" s="41">
        <f t="shared" si="17"/>
        <v>0.45922453703703708</v>
      </c>
      <c r="E22" s="41">
        <f t="shared" si="17"/>
        <v>0.52172453703703714</v>
      </c>
      <c r="F22" s="42">
        <v>0.8</v>
      </c>
      <c r="G22" s="43">
        <v>6</v>
      </c>
      <c r="H22" s="42" t="s">
        <v>54</v>
      </c>
      <c r="I22" s="41">
        <f t="shared" ref="I22:M22" si="18">I23+TIME(0,0,(3600*($O23-$O22)/(INDEX($T$5:$AB$6,MATCH(I$15,$S$5:$S$6,0),MATCH(CONCATENATE($P23,$Q23),$T$4:$AB$4,0)))+$T$8))</f>
        <v>0.31891203703703702</v>
      </c>
      <c r="J22" s="41">
        <f t="shared" si="18"/>
        <v>0.36405092592592592</v>
      </c>
      <c r="K22" s="41">
        <f t="shared" si="18"/>
        <v>0.41266203703703697</v>
      </c>
      <c r="L22" s="41">
        <f t="shared" si="18"/>
        <v>0.48905092592592592</v>
      </c>
      <c r="M22" s="44">
        <f t="shared" si="18"/>
        <v>0.54807870370370382</v>
      </c>
      <c r="O22" s="5">
        <f t="shared" si="3"/>
        <v>6.6000000000000005</v>
      </c>
      <c r="P22" s="8">
        <v>1</v>
      </c>
      <c r="Q22" s="8" t="s">
        <v>48</v>
      </c>
      <c r="R22" s="45">
        <f t="shared" ref="R22:S22" si="19">TIME(0,0,(3600*($O22-$O21)/(INDEX($T$5:$AB$6,MATCH(R$15,$S$5:$S$6,0),MATCH((CONCATENATE($P22,$Q22)),$T$4:$AB$4,0)))))</f>
        <v>6.5972222222222213E-4</v>
      </c>
      <c r="S22" s="45">
        <f t="shared" si="19"/>
        <v>8.3333333333333339E-4</v>
      </c>
      <c r="T22" s="1"/>
      <c r="U22" s="46"/>
      <c r="V22" s="1"/>
      <c r="W22" s="1"/>
    </row>
    <row r="23" spans="1:23" ht="13.5" customHeight="1" x14ac:dyDescent="0.25">
      <c r="A23" s="40">
        <f t="shared" ref="A23:E23" si="20">A22+TIME(0,0,(3600*($O23-$O22)/(INDEX($T$5:$AB$6,MATCH(A$15,$S$5:$S$6,0),MATCH(CONCATENATE($P23,$Q23),$T$4:$AB$4,0)))+$T$8))</f>
        <v>0.29353009259259261</v>
      </c>
      <c r="B23" s="41">
        <f t="shared" si="20"/>
        <v>0.34214120370370371</v>
      </c>
      <c r="C23" s="41">
        <f t="shared" si="20"/>
        <v>0.39075231481481482</v>
      </c>
      <c r="D23" s="41">
        <f t="shared" si="20"/>
        <v>0.46019675925925929</v>
      </c>
      <c r="E23" s="41">
        <f t="shared" si="20"/>
        <v>0.5226967592592594</v>
      </c>
      <c r="F23" s="42">
        <v>0.7</v>
      </c>
      <c r="G23" s="43">
        <v>7</v>
      </c>
      <c r="H23" s="42" t="s">
        <v>55</v>
      </c>
      <c r="I23" s="41">
        <f t="shared" ref="I23:M23" si="21">I24+TIME(0,0,(3600*($O24-$O23)/(INDEX($T$5:$AB$6,MATCH(I$15,$S$5:$S$6,0),MATCH(CONCATENATE($P24,$Q24),$T$4:$AB$4,0)))+$T$8))</f>
        <v>0.31793981481481481</v>
      </c>
      <c r="J23" s="41">
        <f t="shared" si="21"/>
        <v>0.36307870370370371</v>
      </c>
      <c r="K23" s="41">
        <f t="shared" si="21"/>
        <v>0.41168981481481476</v>
      </c>
      <c r="L23" s="41">
        <f t="shared" si="21"/>
        <v>0.48807870370370371</v>
      </c>
      <c r="M23" s="44">
        <f t="shared" si="21"/>
        <v>0.54710648148148155</v>
      </c>
      <c r="O23" s="5">
        <f t="shared" si="3"/>
        <v>7.3000000000000007</v>
      </c>
      <c r="P23" s="8">
        <v>1</v>
      </c>
      <c r="Q23" s="8" t="s">
        <v>48</v>
      </c>
      <c r="R23" s="45">
        <f t="shared" ref="R23:S23" si="22">TIME(0,0,(3600*($O23-$O22)/(INDEX($T$5:$AB$6,MATCH(R$15,$S$5:$S$6,0),MATCH((CONCATENATE($P23,$Q23)),$T$4:$AB$4,0)))))</f>
        <v>5.7870370370370378E-4</v>
      </c>
      <c r="S23" s="45">
        <f t="shared" si="22"/>
        <v>7.291666666666667E-4</v>
      </c>
      <c r="T23" s="1"/>
      <c r="U23" s="46"/>
      <c r="V23" s="1"/>
      <c r="W23" s="1"/>
    </row>
    <row r="24" spans="1:23" ht="13.5" customHeight="1" x14ac:dyDescent="0.25">
      <c r="A24" s="40">
        <f t="shared" ref="A24:E24" si="23">A23+TIME(0,0,(3600*($O24-$O23)/(INDEX($T$5:$AB$6,MATCH(A$15,$S$5:$S$6,0),MATCH(CONCATENATE($P24,$Q24),$T$4:$AB$4,0)))+$T$8))</f>
        <v>0.29475694444444445</v>
      </c>
      <c r="B24" s="41">
        <f t="shared" si="23"/>
        <v>0.34336805555555555</v>
      </c>
      <c r="C24" s="41">
        <f t="shared" si="23"/>
        <v>0.39197916666666666</v>
      </c>
      <c r="D24" s="41">
        <f t="shared" si="23"/>
        <v>0.46142361111111113</v>
      </c>
      <c r="E24" s="41">
        <f t="shared" si="23"/>
        <v>0.5239236111111113</v>
      </c>
      <c r="F24" s="42">
        <v>1</v>
      </c>
      <c r="G24" s="43">
        <v>8</v>
      </c>
      <c r="H24" s="42" t="s">
        <v>56</v>
      </c>
      <c r="I24" s="41">
        <f t="shared" ref="I24:M24" si="24">I25+TIME(0,0,(3600*($O25-$O24)/(INDEX($T$5:$AB$6,MATCH(I$15,$S$5:$S$6,0),MATCH(CONCATENATE($P25,$Q25),$T$4:$AB$4,0)))+$T$8))</f>
        <v>0.31671296296296297</v>
      </c>
      <c r="J24" s="41">
        <f t="shared" si="24"/>
        <v>0.36185185185185187</v>
      </c>
      <c r="K24" s="41">
        <f t="shared" si="24"/>
        <v>0.41046296296296292</v>
      </c>
      <c r="L24" s="41">
        <f t="shared" si="24"/>
        <v>0.48685185185185187</v>
      </c>
      <c r="M24" s="44">
        <f t="shared" si="24"/>
        <v>0.54587962962962966</v>
      </c>
      <c r="O24" s="5">
        <f t="shared" si="3"/>
        <v>8.3000000000000007</v>
      </c>
      <c r="P24" s="8">
        <v>1</v>
      </c>
      <c r="Q24" s="8" t="s">
        <v>48</v>
      </c>
      <c r="R24" s="45">
        <f t="shared" ref="R24:S24" si="25">TIME(0,0,(3600*($O24-$O23)/(INDEX($T$5:$AB$6,MATCH(R$15,$S$5:$S$6,0),MATCH((CONCATENATE($P24,$Q24)),$T$4:$AB$4,0)))))</f>
        <v>8.3333333333333339E-4</v>
      </c>
      <c r="S24" s="45">
        <f t="shared" si="25"/>
        <v>1.0416666666666667E-3</v>
      </c>
      <c r="T24" s="1"/>
      <c r="U24" s="46"/>
      <c r="V24" s="1"/>
      <c r="W24" s="1"/>
    </row>
    <row r="25" spans="1:23" ht="13.5" customHeight="1" x14ac:dyDescent="0.25">
      <c r="A25" s="40">
        <f t="shared" ref="A25:E25" si="26">A24+TIME(0,0,(3600*($O25-$O24)/(INDEX($T$5:$AB$6,MATCH(A$15,$S$5:$S$6,0),MATCH(CONCATENATE($P25,$Q25),$T$4:$AB$4,0)))+$T$8))</f>
        <v>0.29598379629629629</v>
      </c>
      <c r="B25" s="41">
        <f t="shared" si="26"/>
        <v>0.34459490740740739</v>
      </c>
      <c r="C25" s="41">
        <f t="shared" si="26"/>
        <v>0.3932060185185185</v>
      </c>
      <c r="D25" s="41">
        <f t="shared" si="26"/>
        <v>0.46265046296296297</v>
      </c>
      <c r="E25" s="41">
        <f t="shared" si="26"/>
        <v>0.52515046296296319</v>
      </c>
      <c r="F25" s="42">
        <v>1</v>
      </c>
      <c r="G25" s="43">
        <v>9</v>
      </c>
      <c r="H25" s="42" t="s">
        <v>57</v>
      </c>
      <c r="I25" s="41">
        <f t="shared" ref="I25:M25" si="27">I26+TIME(0,0,(3600*($O26-$O25)/(INDEX($T$5:$AB$6,MATCH(I$15,$S$5:$S$6,0),MATCH(CONCATENATE($P26,$Q26),$T$4:$AB$4,0)))+$T$8))</f>
        <v>0.31548611111111113</v>
      </c>
      <c r="J25" s="41">
        <f t="shared" si="27"/>
        <v>0.36062500000000003</v>
      </c>
      <c r="K25" s="41">
        <f t="shared" si="27"/>
        <v>0.40923611111111108</v>
      </c>
      <c r="L25" s="41">
        <f t="shared" si="27"/>
        <v>0.48562500000000003</v>
      </c>
      <c r="M25" s="44">
        <f t="shared" si="27"/>
        <v>0.54465277777777776</v>
      </c>
      <c r="O25" s="5">
        <f t="shared" si="3"/>
        <v>9.3000000000000007</v>
      </c>
      <c r="P25" s="8">
        <v>1</v>
      </c>
      <c r="Q25" s="8" t="s">
        <v>48</v>
      </c>
      <c r="R25" s="45">
        <f t="shared" ref="R25:S25" si="28">TIME(0,0,(3600*($O25-$O24)/(INDEX($T$5:$AB$6,MATCH(R$15,$S$5:$S$6,0),MATCH((CONCATENATE($P25,$Q25)),$T$4:$AB$4,0)))))</f>
        <v>8.3333333333333339E-4</v>
      </c>
      <c r="S25" s="45">
        <f t="shared" si="28"/>
        <v>1.0416666666666667E-3</v>
      </c>
      <c r="T25" s="1"/>
      <c r="U25" s="46"/>
      <c r="V25" s="1"/>
      <c r="W25" s="1"/>
    </row>
    <row r="26" spans="1:23" ht="13.5" customHeight="1" x14ac:dyDescent="0.25">
      <c r="A26" s="40">
        <f t="shared" ref="A26:E26" si="29">A25+TIME(0,0,(3600*($O26-$O25)/(INDEX($T$5:$AB$6,MATCH(A$15,$S$5:$S$6,0),MATCH(CONCATENATE($P26,$Q26),$T$4:$AB$4,0)))+$T$8))</f>
        <v>0.29859953703703701</v>
      </c>
      <c r="B26" s="41">
        <f t="shared" si="29"/>
        <v>0.34721064814814812</v>
      </c>
      <c r="C26" s="41">
        <f t="shared" si="29"/>
        <v>0.39582175925925922</v>
      </c>
      <c r="D26" s="41">
        <f t="shared" si="29"/>
        <v>0.4652662037037037</v>
      </c>
      <c r="E26" s="41">
        <f t="shared" si="29"/>
        <v>0.52776620370370397</v>
      </c>
      <c r="F26" s="42">
        <v>2.4</v>
      </c>
      <c r="G26" s="43">
        <v>10</v>
      </c>
      <c r="H26" s="42" t="s">
        <v>58</v>
      </c>
      <c r="I26" s="41">
        <f t="shared" ref="I26:M26" si="30">I27+TIME(0,0,(3600*($O27-$O26)/(INDEX($T$5:$AB$6,MATCH(I$15,$S$5:$S$6,0),MATCH(CONCATENATE($P27,$Q27),$T$4:$AB$4,0)))+$T$8))</f>
        <v>0.31287037037037041</v>
      </c>
      <c r="J26" s="41">
        <f t="shared" si="30"/>
        <v>0.3580092592592593</v>
      </c>
      <c r="K26" s="41">
        <f t="shared" si="30"/>
        <v>0.40662037037037035</v>
      </c>
      <c r="L26" s="41">
        <f t="shared" si="30"/>
        <v>0.4830092592592593</v>
      </c>
      <c r="M26" s="44">
        <f t="shared" si="30"/>
        <v>0.54203703703703698</v>
      </c>
      <c r="O26" s="5">
        <f t="shared" si="3"/>
        <v>11.700000000000001</v>
      </c>
      <c r="P26" s="47" t="s">
        <v>59</v>
      </c>
      <c r="Q26" s="47" t="s">
        <v>60</v>
      </c>
      <c r="R26" s="45">
        <f t="shared" ref="R26:S26" si="31">TIME(0,0,(3600*($O26-$O25)/(INDEX($T$5:$AB$6,MATCH(R$15,$S$5:$S$6,0),MATCH((CONCATENATE($P26,$Q26)),$T$4:$AB$4,0)))))</f>
        <v>2.2222222222222222E-3</v>
      </c>
      <c r="S26" s="45">
        <f t="shared" si="31"/>
        <v>2.8472222222222219E-3</v>
      </c>
      <c r="T26" s="1"/>
      <c r="U26" s="46"/>
      <c r="V26" s="1"/>
      <c r="W26" s="1"/>
    </row>
    <row r="27" spans="1:23" ht="13.5" customHeight="1" x14ac:dyDescent="0.25">
      <c r="A27" s="40">
        <f t="shared" ref="A27:E27" si="32">A26+TIME(0,0,(3600*($O27-$O26)/(INDEX($T$5:$AB$6,MATCH(A$15,$S$5:$S$6,0),MATCH(CONCATENATE($P27,$Q27),$T$4:$AB$4,0)))+$T$8))</f>
        <v>0.3006597222222222</v>
      </c>
      <c r="B27" s="41">
        <f t="shared" si="32"/>
        <v>0.34927083333333331</v>
      </c>
      <c r="C27" s="41">
        <f t="shared" si="32"/>
        <v>0.39788194444444441</v>
      </c>
      <c r="D27" s="41">
        <f t="shared" si="32"/>
        <v>0.46732638888888889</v>
      </c>
      <c r="E27" s="41">
        <f t="shared" si="32"/>
        <v>0.52982638888888911</v>
      </c>
      <c r="F27" s="42">
        <v>1.8</v>
      </c>
      <c r="G27" s="43">
        <v>11</v>
      </c>
      <c r="H27" s="42" t="s">
        <v>61</v>
      </c>
      <c r="I27" s="41">
        <f t="shared" ref="I27:M27" si="33">I28+TIME(0,0,(3600*($O28-$O27)/(INDEX($T$5:$AB$6,MATCH(I$15,$S$5:$S$6,0),MATCH(CONCATENATE($P28,$Q28),$T$4:$AB$4,0)))+$T$8))</f>
        <v>0.31081018518518522</v>
      </c>
      <c r="J27" s="41">
        <f t="shared" si="33"/>
        <v>0.35594907407407411</v>
      </c>
      <c r="K27" s="41">
        <f t="shared" si="33"/>
        <v>0.40456018518518516</v>
      </c>
      <c r="L27" s="41">
        <f t="shared" si="33"/>
        <v>0.48094907407407411</v>
      </c>
      <c r="M27" s="44">
        <f t="shared" si="33"/>
        <v>0.53997685185185185</v>
      </c>
      <c r="O27" s="5">
        <f t="shared" si="3"/>
        <v>13.500000000000002</v>
      </c>
      <c r="P27" s="47" t="s">
        <v>59</v>
      </c>
      <c r="Q27" s="47" t="s">
        <v>60</v>
      </c>
      <c r="R27" s="45">
        <f t="shared" ref="R27:S27" si="34">TIME(0,0,(3600*($O27-$O26)/(INDEX($T$5:$AB$6,MATCH(R$15,$S$5:$S$6,0),MATCH((CONCATENATE($P27,$Q27)),$T$4:$AB$4,0)))))</f>
        <v>1.6666666666666668E-3</v>
      </c>
      <c r="S27" s="45">
        <f t="shared" si="34"/>
        <v>2.1412037037037038E-3</v>
      </c>
      <c r="T27" s="1"/>
      <c r="U27" s="46"/>
      <c r="V27" s="1"/>
      <c r="W27" s="1"/>
    </row>
    <row r="28" spans="1:23" ht="13.5" customHeight="1" x14ac:dyDescent="0.25">
      <c r="A28" s="40">
        <f t="shared" ref="A28:E28" si="35">A27+TIME(0,0,(3600*($O28-$O27)/(INDEX($T$5:$AB$6,MATCH(A$15,$S$5:$S$6,0),MATCH(CONCATENATE($P28,$Q28),$T$4:$AB$4,0)))+$T$8))</f>
        <v>0.30244212962962963</v>
      </c>
      <c r="B28" s="41">
        <f t="shared" si="35"/>
        <v>0.35105324074074074</v>
      </c>
      <c r="C28" s="41">
        <f t="shared" si="35"/>
        <v>0.39966435185185184</v>
      </c>
      <c r="D28" s="41">
        <f t="shared" si="35"/>
        <v>0.46910879629629632</v>
      </c>
      <c r="E28" s="41">
        <f t="shared" si="35"/>
        <v>0.53160879629629654</v>
      </c>
      <c r="F28" s="42">
        <v>1.5</v>
      </c>
      <c r="G28" s="43">
        <v>12</v>
      </c>
      <c r="H28" s="42" t="s">
        <v>62</v>
      </c>
      <c r="I28" s="48">
        <v>0.30902777777777779</v>
      </c>
      <c r="J28" s="48">
        <v>0.35416666666666669</v>
      </c>
      <c r="K28" s="48">
        <v>0.40277777777777773</v>
      </c>
      <c r="L28" s="48">
        <v>0.47916666666666669</v>
      </c>
      <c r="M28" s="49">
        <v>0.53819444444444442</v>
      </c>
      <c r="O28" s="5">
        <f t="shared" si="3"/>
        <v>15.000000000000002</v>
      </c>
      <c r="P28" s="47" t="s">
        <v>59</v>
      </c>
      <c r="Q28" s="47" t="s">
        <v>60</v>
      </c>
      <c r="R28" s="45">
        <f t="shared" ref="R28:S28" si="36">TIME(0,0,(3600*($O28-$O27)/(INDEX($T$5:$AB$6,MATCH(R$15,$S$5:$S$6,0),MATCH((CONCATENATE($P28,$Q28)),$T$4:$AB$4,0)))))</f>
        <v>1.3888888888888889E-3</v>
      </c>
      <c r="S28" s="45">
        <f t="shared" si="36"/>
        <v>1.7824074074074077E-3</v>
      </c>
      <c r="T28" s="1"/>
      <c r="U28" s="46"/>
      <c r="V28" s="1"/>
      <c r="W28" s="1"/>
    </row>
    <row r="29" spans="1:23" ht="13.5" customHeight="1" x14ac:dyDescent="0.25">
      <c r="A29" s="40"/>
      <c r="B29" s="41"/>
      <c r="C29" s="41"/>
      <c r="D29" s="41"/>
      <c r="E29" s="41"/>
      <c r="F29" s="42"/>
      <c r="G29" s="43"/>
      <c r="H29" s="42"/>
      <c r="I29" s="41"/>
      <c r="J29" s="41"/>
      <c r="K29" s="41"/>
      <c r="L29" s="41"/>
      <c r="M29" s="44"/>
      <c r="R29" s="45"/>
      <c r="S29" s="45"/>
      <c r="T29" s="1"/>
      <c r="U29" s="46"/>
      <c r="V29" s="1"/>
      <c r="W29" s="1"/>
    </row>
    <row r="30" spans="1:23" ht="13.5" customHeight="1" x14ac:dyDescent="0.2">
      <c r="A30" s="50" t="s">
        <v>63</v>
      </c>
      <c r="B30" s="51" t="s">
        <v>64</v>
      </c>
      <c r="C30" s="52" t="s">
        <v>63</v>
      </c>
      <c r="D30" s="52" t="s">
        <v>65</v>
      </c>
      <c r="E30" s="52" t="s">
        <v>63</v>
      </c>
      <c r="F30" s="53"/>
      <c r="G30" s="52"/>
      <c r="H30" s="53"/>
      <c r="I30" s="52" t="s">
        <v>63</v>
      </c>
      <c r="J30" s="51" t="s">
        <v>64</v>
      </c>
      <c r="K30" s="52" t="s">
        <v>63</v>
      </c>
      <c r="L30" s="52" t="s">
        <v>65</v>
      </c>
      <c r="M30" s="54" t="s">
        <v>63</v>
      </c>
    </row>
    <row r="31" spans="1:23" ht="13.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23" ht="13.5" customHeight="1" x14ac:dyDescent="0.25">
      <c r="A32" s="61" t="s">
        <v>30</v>
      </c>
      <c r="B32" s="62"/>
      <c r="C32" s="62"/>
      <c r="D32" s="62"/>
      <c r="E32" s="62"/>
      <c r="F32" s="15" t="s">
        <v>31</v>
      </c>
      <c r="G32" s="16" t="s">
        <v>32</v>
      </c>
      <c r="H32" s="16" t="s">
        <v>33</v>
      </c>
      <c r="I32" s="58" t="s">
        <v>34</v>
      </c>
      <c r="J32" s="59"/>
      <c r="K32" s="59"/>
      <c r="L32" s="59"/>
      <c r="M32" s="60"/>
    </row>
    <row r="33" spans="1:28" ht="13.5" customHeight="1" x14ac:dyDescent="0.25">
      <c r="A33" s="58" t="s">
        <v>35</v>
      </c>
      <c r="B33" s="59"/>
      <c r="C33" s="59"/>
      <c r="D33" s="59"/>
      <c r="E33" s="60"/>
      <c r="F33" s="18"/>
      <c r="G33" s="19" t="s">
        <v>36</v>
      </c>
      <c r="H33" s="20" t="s">
        <v>37</v>
      </c>
      <c r="I33" s="58" t="s">
        <v>35</v>
      </c>
      <c r="J33" s="59"/>
      <c r="K33" s="59"/>
      <c r="L33" s="59"/>
      <c r="M33" s="60"/>
    </row>
    <row r="34" spans="1:28" ht="13.5" customHeight="1" x14ac:dyDescent="0.25">
      <c r="A34" s="21" t="s">
        <v>66</v>
      </c>
      <c r="B34" s="22" t="s">
        <v>67</v>
      </c>
      <c r="C34" s="22" t="s">
        <v>68</v>
      </c>
      <c r="D34" s="22" t="s">
        <v>69</v>
      </c>
      <c r="E34" s="22"/>
      <c r="F34" s="23"/>
      <c r="G34" s="23"/>
      <c r="H34" s="22"/>
      <c r="I34" s="22" t="s">
        <v>66</v>
      </c>
      <c r="J34" s="22" t="s">
        <v>67</v>
      </c>
      <c r="K34" s="22" t="s">
        <v>68</v>
      </c>
      <c r="L34" s="22" t="s">
        <v>69</v>
      </c>
      <c r="M34" s="24"/>
    </row>
    <row r="35" spans="1:28" ht="13.5" customHeight="1" x14ac:dyDescent="0.25">
      <c r="A35" s="26"/>
      <c r="B35" s="27"/>
      <c r="C35" s="27"/>
      <c r="D35" s="27"/>
      <c r="E35" s="27"/>
      <c r="F35" s="28"/>
      <c r="G35" s="28"/>
      <c r="H35" s="29"/>
      <c r="I35" s="27"/>
      <c r="J35" s="27"/>
      <c r="K35" s="27"/>
      <c r="L35" s="27"/>
      <c r="M35" s="30"/>
    </row>
    <row r="36" spans="1:28" ht="13.5" customHeight="1" x14ac:dyDescent="0.2">
      <c r="A36" s="31">
        <v>0.5625</v>
      </c>
      <c r="B36" s="32">
        <v>0.61111111111111105</v>
      </c>
      <c r="C36" s="32">
        <v>0.66666666666666663</v>
      </c>
      <c r="D36" s="32">
        <v>0.71527777777777779</v>
      </c>
      <c r="E36" s="36"/>
      <c r="F36" s="33">
        <v>0</v>
      </c>
      <c r="G36" s="34">
        <v>0</v>
      </c>
      <c r="H36" s="35" t="s">
        <v>47</v>
      </c>
      <c r="I36" s="36">
        <f t="shared" ref="I36:L36" si="37">I37+TIME(0,0,(3600*($O17-$O16)/(INDEX($T$5:$AB$6,MATCH(I$15,$S$5:$S$6,0),MATCH(CONCATENATE($P17,$Q17),$T$4:$AB$4,0)))+$T$8))</f>
        <v>0.60105324074074096</v>
      </c>
      <c r="J36" s="36">
        <f t="shared" si="37"/>
        <v>0.65313657407407422</v>
      </c>
      <c r="K36" s="36">
        <f t="shared" si="37"/>
        <v>0.70521990740740759</v>
      </c>
      <c r="L36" s="36">
        <f t="shared" si="37"/>
        <v>0.75383101851851875</v>
      </c>
      <c r="M36" s="37"/>
    </row>
    <row r="37" spans="1:28" ht="13.5" customHeight="1" x14ac:dyDescent="0.2">
      <c r="A37" s="40">
        <f t="shared" ref="A37:D37" si="38">A36+TIME(0,0,(3600*($O17-$O16)/(INDEX($T$5:$AB$6,MATCH(A$15,$S$5:$S$6,0),MATCH(CONCATENATE($P17,$Q17),$T$4:$AB$4,0)))+$T$8))</f>
        <v>0.56396990740740738</v>
      </c>
      <c r="B37" s="41">
        <f t="shared" si="38"/>
        <v>0.61258101851851843</v>
      </c>
      <c r="C37" s="41">
        <f t="shared" si="38"/>
        <v>0.66813657407407401</v>
      </c>
      <c r="D37" s="41">
        <f t="shared" si="38"/>
        <v>0.71674768518518517</v>
      </c>
      <c r="E37" s="41"/>
      <c r="F37" s="42">
        <v>1.3</v>
      </c>
      <c r="G37" s="43">
        <v>1</v>
      </c>
      <c r="H37" s="42" t="s">
        <v>49</v>
      </c>
      <c r="I37" s="41">
        <f t="shared" ref="I37:L37" si="39">I38+TIME(0,0,(3600*($O18-$O17)/(INDEX($T$5:$AB$6,MATCH(I$15,$S$5:$S$6,0),MATCH(CONCATENATE($P18,$Q18),$T$4:$AB$4,0)))+$T$8))</f>
        <v>0.59958333333333358</v>
      </c>
      <c r="J37" s="41">
        <f t="shared" si="39"/>
        <v>0.65166666666666684</v>
      </c>
      <c r="K37" s="41">
        <f t="shared" si="39"/>
        <v>0.70375000000000021</v>
      </c>
      <c r="L37" s="41">
        <f t="shared" si="39"/>
        <v>0.75236111111111137</v>
      </c>
      <c r="M37" s="44"/>
    </row>
    <row r="38" spans="1:28" ht="13.5" customHeight="1" x14ac:dyDescent="0.2">
      <c r="A38" s="40">
        <f t="shared" ref="A38:D38" si="40">A37+TIME(0,0,(3600*($O18-$O17)/(INDEX($T$5:$AB$6,MATCH(A$15,$S$5:$S$6,0),MATCH(CONCATENATE($P18,$Q18),$T$4:$AB$4,0)))+$T$8))</f>
        <v>0.56519675925925927</v>
      </c>
      <c r="B38" s="41">
        <f t="shared" si="40"/>
        <v>0.61380787037037032</v>
      </c>
      <c r="C38" s="41">
        <f t="shared" si="40"/>
        <v>0.6693634259259259</v>
      </c>
      <c r="D38" s="41">
        <f t="shared" si="40"/>
        <v>0.71797453703703706</v>
      </c>
      <c r="E38" s="41"/>
      <c r="F38" s="42">
        <v>1</v>
      </c>
      <c r="G38" s="43">
        <v>2</v>
      </c>
      <c r="H38" s="42" t="s">
        <v>50</v>
      </c>
      <c r="I38" s="41">
        <f t="shared" ref="I38:L38" si="41">I39+TIME(0,0,(3600*($O19-$O18)/(INDEX($T$5:$AB$6,MATCH(I$15,$S$5:$S$6,0),MATCH(CONCATENATE($P19,$Q19),$T$4:$AB$4,0)))+$T$8))</f>
        <v>0.59835648148148168</v>
      </c>
      <c r="J38" s="41">
        <f t="shared" si="41"/>
        <v>0.65043981481481494</v>
      </c>
      <c r="K38" s="41">
        <f t="shared" si="41"/>
        <v>0.70252314814814831</v>
      </c>
      <c r="L38" s="41">
        <f t="shared" si="41"/>
        <v>0.75113425925925947</v>
      </c>
      <c r="M38" s="44"/>
    </row>
    <row r="39" spans="1:28" ht="13.5" customHeight="1" x14ac:dyDescent="0.2">
      <c r="A39" s="40">
        <f t="shared" ref="A39:D39" si="42">A38+TIME(0,0,(3600*($O19-$O18)/(INDEX($T$5:$AB$6,MATCH(A$15,$S$5:$S$6,0),MATCH(CONCATENATE($P19,$Q19),$T$4:$AB$4,0)))+$T$8))</f>
        <v>0.56642361111111117</v>
      </c>
      <c r="B39" s="41">
        <f t="shared" si="42"/>
        <v>0.61503472222222222</v>
      </c>
      <c r="C39" s="41">
        <f t="shared" si="42"/>
        <v>0.6705902777777778</v>
      </c>
      <c r="D39" s="41">
        <f t="shared" si="42"/>
        <v>0.71920138888888896</v>
      </c>
      <c r="E39" s="41"/>
      <c r="F39" s="42">
        <v>1</v>
      </c>
      <c r="G39" s="43">
        <v>3</v>
      </c>
      <c r="H39" s="42" t="s">
        <v>51</v>
      </c>
      <c r="I39" s="41">
        <f t="shared" ref="I39:L39" si="43">I40+TIME(0,0,(3600*($O20-$O19)/(INDEX($T$5:$AB$6,MATCH(I$15,$S$5:$S$6,0),MATCH(CONCATENATE($P20,$Q20),$T$4:$AB$4,0)))+$T$8))</f>
        <v>0.59712962962962979</v>
      </c>
      <c r="J39" s="41">
        <f t="shared" si="43"/>
        <v>0.64921296296296305</v>
      </c>
      <c r="K39" s="41">
        <f t="shared" si="43"/>
        <v>0.70129629629629642</v>
      </c>
      <c r="L39" s="41">
        <f t="shared" si="43"/>
        <v>0.74990740740740758</v>
      </c>
      <c r="M39" s="44"/>
    </row>
    <row r="40" spans="1:28" ht="13.5" customHeight="1" x14ac:dyDescent="0.2">
      <c r="A40" s="40">
        <f t="shared" ref="A40:D40" si="44">A39+TIME(0,0,(3600*($O20-$O19)/(INDEX($T$5:$AB$6,MATCH(A$15,$S$5:$S$6,0),MATCH(CONCATENATE($P20,$Q20),$T$4:$AB$4,0)))+$T$8))</f>
        <v>0.56773148148148156</v>
      </c>
      <c r="B40" s="41">
        <f t="shared" si="44"/>
        <v>0.61634259259259261</v>
      </c>
      <c r="C40" s="41">
        <f t="shared" si="44"/>
        <v>0.67189814814814819</v>
      </c>
      <c r="D40" s="41">
        <f t="shared" si="44"/>
        <v>0.72050925925925935</v>
      </c>
      <c r="E40" s="41"/>
      <c r="F40" s="42">
        <v>1.1000000000000001</v>
      </c>
      <c r="G40" s="43">
        <v>4</v>
      </c>
      <c r="H40" s="42" t="s">
        <v>52</v>
      </c>
      <c r="I40" s="41">
        <f t="shared" ref="I40:L40" si="45">I41+TIME(0,0,(3600*($O21-$O20)/(INDEX($T$5:$AB$6,MATCH(I$15,$S$5:$S$6,0),MATCH(CONCATENATE($P21,$Q21),$T$4:$AB$4,0)))+$T$8))</f>
        <v>0.5958217592592594</v>
      </c>
      <c r="J40" s="41">
        <f t="shared" si="45"/>
        <v>0.64790509259259266</v>
      </c>
      <c r="K40" s="41">
        <f t="shared" si="45"/>
        <v>0.69998842592592603</v>
      </c>
      <c r="L40" s="41">
        <f t="shared" si="45"/>
        <v>0.74859953703703719</v>
      </c>
      <c r="M40" s="44"/>
    </row>
    <row r="41" spans="1:28" ht="13.5" customHeight="1" x14ac:dyDescent="0.2">
      <c r="A41" s="40">
        <f t="shared" ref="A41:D41" si="46">A40+TIME(0,0,(3600*($O21-$O20)/(INDEX($T$5:$AB$6,MATCH(A$15,$S$5:$S$6,0),MATCH(CONCATENATE($P21,$Q21),$T$4:$AB$4,0)))+$T$8))</f>
        <v>0.56928240740740743</v>
      </c>
      <c r="B41" s="41">
        <f t="shared" si="46"/>
        <v>0.61789351851851848</v>
      </c>
      <c r="C41" s="41">
        <f t="shared" si="46"/>
        <v>0.67344907407407406</v>
      </c>
      <c r="D41" s="41">
        <f t="shared" si="46"/>
        <v>0.72206018518518522</v>
      </c>
      <c r="E41" s="41"/>
      <c r="F41" s="42">
        <v>1.4</v>
      </c>
      <c r="G41" s="43">
        <v>5</v>
      </c>
      <c r="H41" s="42" t="s">
        <v>53</v>
      </c>
      <c r="I41" s="41">
        <f t="shared" ref="I41:L41" si="47">I42+TIME(0,0,(3600*($O22-$O21)/(INDEX($T$5:$AB$6,MATCH(I$15,$S$5:$S$6,0),MATCH(CONCATENATE($P22,$Q22),$T$4:$AB$4,0)))+$T$8))</f>
        <v>0.59427083333333353</v>
      </c>
      <c r="J41" s="41">
        <f t="shared" si="47"/>
        <v>0.64635416666666679</v>
      </c>
      <c r="K41" s="41">
        <f t="shared" si="47"/>
        <v>0.69843750000000016</v>
      </c>
      <c r="L41" s="41">
        <f t="shared" si="47"/>
        <v>0.74704861111111132</v>
      </c>
      <c r="M41" s="44"/>
    </row>
    <row r="42" spans="1:28" ht="13.5" customHeight="1" x14ac:dyDescent="0.2">
      <c r="A42" s="40">
        <f t="shared" ref="A42:D42" si="48">A41+TIME(0,0,(3600*($O22-$O21)/(INDEX($T$5:$AB$6,MATCH(A$15,$S$5:$S$6,0),MATCH(CONCATENATE($P22,$Q22),$T$4:$AB$4,0)))+$T$8))</f>
        <v>0.57033564814814819</v>
      </c>
      <c r="B42" s="41">
        <f t="shared" si="48"/>
        <v>0.61894675925925924</v>
      </c>
      <c r="C42" s="41">
        <f t="shared" si="48"/>
        <v>0.67450231481481482</v>
      </c>
      <c r="D42" s="41">
        <f t="shared" si="48"/>
        <v>0.72311342592592598</v>
      </c>
      <c r="E42" s="41"/>
      <c r="F42" s="42">
        <v>0.8</v>
      </c>
      <c r="G42" s="43">
        <v>6</v>
      </c>
      <c r="H42" s="42" t="s">
        <v>54</v>
      </c>
      <c r="I42" s="41">
        <f t="shared" ref="I42:L42" si="49">I43+TIME(0,0,(3600*($O23-$O22)/(INDEX($T$5:$AB$6,MATCH(I$15,$S$5:$S$6,0),MATCH(CONCATENATE($P23,$Q23),$T$4:$AB$4,0)))+$T$8))</f>
        <v>0.59321759259259277</v>
      </c>
      <c r="J42" s="41">
        <f t="shared" si="49"/>
        <v>0.64530092592592603</v>
      </c>
      <c r="K42" s="41">
        <f t="shared" si="49"/>
        <v>0.6973842592592594</v>
      </c>
      <c r="L42" s="41">
        <f t="shared" si="49"/>
        <v>0.74599537037037056</v>
      </c>
      <c r="M42" s="44"/>
    </row>
    <row r="43" spans="1:28" ht="13.5" customHeight="1" x14ac:dyDescent="0.2">
      <c r="A43" s="40">
        <f t="shared" ref="A43:D43" si="50">A42+TIME(0,0,(3600*($O23-$O22)/(INDEX($T$5:$AB$6,MATCH(A$15,$S$5:$S$6,0),MATCH(CONCATENATE($P23,$Q23),$T$4:$AB$4,0)))+$T$8))</f>
        <v>0.57130787037037045</v>
      </c>
      <c r="B43" s="41">
        <f t="shared" si="50"/>
        <v>0.6199189814814815</v>
      </c>
      <c r="C43" s="41">
        <f t="shared" si="50"/>
        <v>0.67547453703703708</v>
      </c>
      <c r="D43" s="41">
        <f t="shared" si="50"/>
        <v>0.72408564814814824</v>
      </c>
      <c r="E43" s="41"/>
      <c r="F43" s="42">
        <v>0.7</v>
      </c>
      <c r="G43" s="43">
        <v>7</v>
      </c>
      <c r="H43" s="42" t="s">
        <v>55</v>
      </c>
      <c r="I43" s="41">
        <f t="shared" ref="I43:L43" si="51">I44+TIME(0,0,(3600*($O24-$O23)/(INDEX($T$5:$AB$6,MATCH(I$15,$S$5:$S$6,0),MATCH(CONCATENATE($P24,$Q24),$T$4:$AB$4,0)))+$T$8))</f>
        <v>0.59224537037037051</v>
      </c>
      <c r="J43" s="41">
        <f t="shared" si="51"/>
        <v>0.64432870370370376</v>
      </c>
      <c r="K43" s="41">
        <f t="shared" si="51"/>
        <v>0.69641203703703713</v>
      </c>
      <c r="L43" s="41">
        <f t="shared" si="51"/>
        <v>0.7450231481481483</v>
      </c>
      <c r="M43" s="44"/>
    </row>
    <row r="44" spans="1:28" ht="13.5" customHeight="1" x14ac:dyDescent="0.2">
      <c r="A44" s="40">
        <f t="shared" ref="A44:D44" si="52">A43+TIME(0,0,(3600*($O24-$O23)/(INDEX($T$5:$AB$6,MATCH(A$15,$S$5:$S$6,0),MATCH(CONCATENATE($P24,$Q24),$T$4:$AB$4,0)))+$T$8))</f>
        <v>0.57253472222222235</v>
      </c>
      <c r="B44" s="41">
        <f t="shared" si="52"/>
        <v>0.6211458333333334</v>
      </c>
      <c r="C44" s="41">
        <f t="shared" si="52"/>
        <v>0.67670138888888898</v>
      </c>
      <c r="D44" s="41">
        <f t="shared" si="52"/>
        <v>0.72531250000000014</v>
      </c>
      <c r="E44" s="41"/>
      <c r="F44" s="42">
        <v>1</v>
      </c>
      <c r="G44" s="43">
        <v>8</v>
      </c>
      <c r="H44" s="42" t="s">
        <v>56</v>
      </c>
      <c r="I44" s="41">
        <f t="shared" ref="I44:L44" si="53">I45+TIME(0,0,(3600*($O25-$O24)/(INDEX($T$5:$AB$6,MATCH(I$15,$S$5:$S$6,0),MATCH(CONCATENATE($P25,$Q25),$T$4:$AB$4,0)))+$T$8))</f>
        <v>0.59101851851851861</v>
      </c>
      <c r="J44" s="41">
        <f t="shared" si="53"/>
        <v>0.64310185185185187</v>
      </c>
      <c r="K44" s="41">
        <f t="shared" si="53"/>
        <v>0.69518518518518524</v>
      </c>
      <c r="L44" s="41">
        <f t="shared" si="53"/>
        <v>0.7437962962962964</v>
      </c>
      <c r="M44" s="44"/>
    </row>
    <row r="45" spans="1:28" ht="13.5" customHeight="1" x14ac:dyDescent="0.2">
      <c r="A45" s="40">
        <f t="shared" ref="A45:D45" si="54">A44+TIME(0,0,(3600*($O25-$O24)/(INDEX($T$5:$AB$6,MATCH(A$15,$S$5:$S$6,0),MATCH(CONCATENATE($P25,$Q25),$T$4:$AB$4,0)))+$T$8))</f>
        <v>0.57376157407407424</v>
      </c>
      <c r="B45" s="41">
        <f t="shared" si="54"/>
        <v>0.62237268518518529</v>
      </c>
      <c r="C45" s="41">
        <f t="shared" si="54"/>
        <v>0.67792824074074087</v>
      </c>
      <c r="D45" s="41">
        <f t="shared" si="54"/>
        <v>0.72653935185185203</v>
      </c>
      <c r="E45" s="41"/>
      <c r="F45" s="42">
        <v>1</v>
      </c>
      <c r="G45" s="43">
        <v>9</v>
      </c>
      <c r="H45" s="42" t="s">
        <v>57</v>
      </c>
      <c r="I45" s="41">
        <f t="shared" ref="I45:L45" si="55">I46+TIME(0,0,(3600*($O26-$O25)/(INDEX($T$5:$AB$6,MATCH(I$15,$S$5:$S$6,0),MATCH(CONCATENATE($P26,$Q26),$T$4:$AB$4,0)))+$T$8))</f>
        <v>0.58979166666666671</v>
      </c>
      <c r="J45" s="41">
        <f t="shared" si="55"/>
        <v>0.64187499999999997</v>
      </c>
      <c r="K45" s="41">
        <f t="shared" si="55"/>
        <v>0.69395833333333334</v>
      </c>
      <c r="L45" s="41">
        <f t="shared" si="55"/>
        <v>0.7425694444444445</v>
      </c>
      <c r="M45" s="44"/>
    </row>
    <row r="46" spans="1:28" ht="13.5" customHeight="1" x14ac:dyDescent="0.2">
      <c r="A46" s="40">
        <f t="shared" ref="A46:D46" si="56">A45+TIME(0,0,(3600*($O26-$O25)/(INDEX($T$5:$AB$6,MATCH(A$15,$S$5:$S$6,0),MATCH(CONCATENATE($P26,$Q26),$T$4:$AB$4,0)))+$T$8))</f>
        <v>0.57637731481481502</v>
      </c>
      <c r="B46" s="41">
        <f t="shared" si="56"/>
        <v>0.62498842592592607</v>
      </c>
      <c r="C46" s="41">
        <f t="shared" si="56"/>
        <v>0.68054398148148165</v>
      </c>
      <c r="D46" s="41">
        <f t="shared" si="56"/>
        <v>0.72915509259259281</v>
      </c>
      <c r="E46" s="41"/>
      <c r="F46" s="42">
        <v>2.4</v>
      </c>
      <c r="G46" s="43">
        <v>10</v>
      </c>
      <c r="H46" s="42" t="s">
        <v>58</v>
      </c>
      <c r="I46" s="41">
        <f t="shared" ref="I46:L46" si="57">I47+TIME(0,0,(3600*($O27-$O26)/(INDEX($T$5:$AB$6,MATCH(I$15,$S$5:$S$6,0),MATCH(CONCATENATE($P27,$Q27),$T$4:$AB$4,0)))+$T$8))</f>
        <v>0.58717592592592593</v>
      </c>
      <c r="J46" s="41">
        <f t="shared" si="57"/>
        <v>0.63925925925925919</v>
      </c>
      <c r="K46" s="41">
        <f t="shared" si="57"/>
        <v>0.69134259259259256</v>
      </c>
      <c r="L46" s="41">
        <f t="shared" si="57"/>
        <v>0.73995370370370372</v>
      </c>
      <c r="M46" s="44"/>
    </row>
    <row r="47" spans="1:28" ht="13.5" customHeight="1" x14ac:dyDescent="0.2">
      <c r="A47" s="40">
        <f t="shared" ref="A47:D47" si="58">A46+TIME(0,0,(3600*($O27-$O26)/(INDEX($T$5:$AB$6,MATCH(A$15,$S$5:$S$6,0),MATCH(CONCATENATE($P27,$Q27),$T$4:$AB$4,0)))+$T$8))</f>
        <v>0.57843750000000016</v>
      </c>
      <c r="B47" s="41">
        <f t="shared" si="58"/>
        <v>0.62704861111111121</v>
      </c>
      <c r="C47" s="41">
        <f t="shared" si="58"/>
        <v>0.68260416666666679</v>
      </c>
      <c r="D47" s="41">
        <f t="shared" si="58"/>
        <v>0.73121527777777795</v>
      </c>
      <c r="E47" s="41"/>
      <c r="F47" s="42">
        <v>1.8</v>
      </c>
      <c r="G47" s="43">
        <v>11</v>
      </c>
      <c r="H47" s="42" t="s">
        <v>61</v>
      </c>
      <c r="I47" s="41">
        <f t="shared" ref="I47:L47" si="59">I48+TIME(0,0,(3600*($O28-$O27)/(INDEX($T$5:$AB$6,MATCH(I$15,$S$5:$S$6,0),MATCH(CONCATENATE($P28,$Q28),$T$4:$AB$4,0)))+$T$8))</f>
        <v>0.5851157407407408</v>
      </c>
      <c r="J47" s="41">
        <f t="shared" si="59"/>
        <v>0.63719907407407406</v>
      </c>
      <c r="K47" s="41">
        <f t="shared" si="59"/>
        <v>0.68928240740740743</v>
      </c>
      <c r="L47" s="41">
        <f t="shared" si="59"/>
        <v>0.73789351851851859</v>
      </c>
      <c r="M47" s="44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3.5" customHeight="1" x14ac:dyDescent="0.2">
      <c r="A48" s="40">
        <f t="shared" ref="A48:D48" si="60">A47+TIME(0,0,(3600*($O28-$O27)/(INDEX($T$5:$AB$6,MATCH(A$15,$S$5:$S$6,0),MATCH(CONCATENATE($P28,$Q28),$T$4:$AB$4,0)))+$T$8))</f>
        <v>0.58021990740740759</v>
      </c>
      <c r="B48" s="41">
        <f t="shared" si="60"/>
        <v>0.62883101851851864</v>
      </c>
      <c r="C48" s="41">
        <f t="shared" si="60"/>
        <v>0.68438657407407422</v>
      </c>
      <c r="D48" s="41">
        <f t="shared" si="60"/>
        <v>0.73299768518518538</v>
      </c>
      <c r="E48" s="41"/>
      <c r="F48" s="42">
        <v>1.5</v>
      </c>
      <c r="G48" s="43">
        <v>12</v>
      </c>
      <c r="H48" s="42" t="s">
        <v>62</v>
      </c>
      <c r="I48" s="48">
        <v>0.58333333333333337</v>
      </c>
      <c r="J48" s="48">
        <v>0.63541666666666663</v>
      </c>
      <c r="K48" s="48">
        <v>0.6875</v>
      </c>
      <c r="L48" s="48">
        <v>0.73611111111111116</v>
      </c>
      <c r="M48" s="44"/>
    </row>
    <row r="49" spans="1:14" ht="13.5" customHeight="1" x14ac:dyDescent="0.2">
      <c r="A49" s="40"/>
      <c r="B49" s="41"/>
      <c r="C49" s="41"/>
      <c r="D49" s="41"/>
      <c r="E49" s="41"/>
      <c r="F49" s="42"/>
      <c r="G49" s="43"/>
      <c r="H49" s="42"/>
      <c r="I49" s="41"/>
      <c r="J49" s="41"/>
      <c r="K49" s="41"/>
      <c r="L49" s="41"/>
      <c r="M49" s="44"/>
    </row>
    <row r="50" spans="1:14" ht="13.5" customHeight="1" x14ac:dyDescent="0.2">
      <c r="A50" s="50" t="s">
        <v>65</v>
      </c>
      <c r="B50" s="52" t="s">
        <v>63</v>
      </c>
      <c r="C50" s="51" t="s">
        <v>64</v>
      </c>
      <c r="D50" s="52" t="s">
        <v>63</v>
      </c>
      <c r="E50" s="51"/>
      <c r="F50" s="53"/>
      <c r="G50" s="52"/>
      <c r="H50" s="53"/>
      <c r="I50" s="52" t="s">
        <v>65</v>
      </c>
      <c r="J50" s="52" t="s">
        <v>63</v>
      </c>
      <c r="K50" s="51" t="s">
        <v>64</v>
      </c>
      <c r="L50" s="52" t="s">
        <v>63</v>
      </c>
      <c r="M50" s="55"/>
    </row>
    <row r="51" spans="1:14" ht="13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4" ht="13.5" customHeight="1" x14ac:dyDescent="0.2">
      <c r="B52" s="5" t="s">
        <v>70</v>
      </c>
      <c r="I52" s="5" t="s">
        <v>71</v>
      </c>
    </row>
    <row r="53" spans="1:14" ht="19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2.75" customHeight="1" x14ac:dyDescent="0.2"/>
    <row r="55" spans="1:14" ht="12.75" customHeight="1" x14ac:dyDescent="0.2"/>
    <row r="56" spans="1:14" ht="12.75" customHeight="1" x14ac:dyDescent="0.2"/>
    <row r="57" spans="1:14" ht="12.75" customHeight="1" x14ac:dyDescent="0.25">
      <c r="A57" s="56"/>
      <c r="B57" s="56"/>
      <c r="C57" s="56"/>
      <c r="D57" s="56"/>
      <c r="E57" s="56"/>
      <c r="F57" s="56"/>
      <c r="G57" s="56"/>
      <c r="H57" s="56"/>
    </row>
    <row r="58" spans="1:14" ht="12.75" customHeight="1" x14ac:dyDescent="0.2">
      <c r="B58" s="57"/>
      <c r="C58" s="57"/>
      <c r="D58" s="57"/>
      <c r="E58" s="57"/>
      <c r="F58" s="57"/>
      <c r="G58" s="57"/>
    </row>
    <row r="59" spans="1:14" ht="12.75" customHeight="1" x14ac:dyDescent="0.2">
      <c r="B59" s="57"/>
      <c r="C59" s="57"/>
      <c r="D59" s="57"/>
      <c r="E59" s="57"/>
      <c r="F59" s="57"/>
      <c r="G59" s="57"/>
    </row>
    <row r="60" spans="1:14" ht="12.75" customHeight="1" x14ac:dyDescent="0.2">
      <c r="B60" s="57"/>
      <c r="C60" s="57"/>
      <c r="D60" s="57"/>
      <c r="E60" s="57"/>
      <c r="F60" s="57"/>
    </row>
    <row r="61" spans="1:14" ht="12.75" customHeight="1" x14ac:dyDescent="0.2">
      <c r="B61" s="57"/>
    </row>
    <row r="62" spans="1:14" ht="12.75" customHeight="1" x14ac:dyDescent="0.2">
      <c r="B62" s="57"/>
    </row>
    <row r="63" spans="1:14" ht="12.75" customHeight="1" x14ac:dyDescent="0.2">
      <c r="B63" s="57"/>
    </row>
    <row r="64" spans="1:14" ht="12.75" customHeight="1" x14ac:dyDescent="0.2">
      <c r="B64" s="57"/>
    </row>
    <row r="65" spans="1:10" ht="12.75" customHeight="1" x14ac:dyDescent="0.25">
      <c r="A65" s="56"/>
      <c r="B65" s="56"/>
      <c r="C65" s="56"/>
      <c r="D65" s="56"/>
      <c r="E65" s="56"/>
      <c r="F65" s="56"/>
      <c r="G65" s="56"/>
      <c r="H65" s="56"/>
      <c r="I65" s="56"/>
      <c r="J65" s="56"/>
    </row>
    <row r="66" spans="1:10" ht="12.75" customHeight="1" x14ac:dyDescent="0.25">
      <c r="A66" s="56"/>
    </row>
    <row r="67" spans="1:10" ht="16.5" customHeight="1" x14ac:dyDescent="0.2"/>
    <row r="68" spans="1:10" ht="16.5" customHeight="1" x14ac:dyDescent="0.2"/>
    <row r="69" spans="1:10" ht="16.5" customHeight="1" x14ac:dyDescent="0.2"/>
    <row r="70" spans="1:10" ht="16.5" customHeight="1" x14ac:dyDescent="0.2"/>
    <row r="71" spans="1:10" ht="16.5" customHeight="1" x14ac:dyDescent="0.2"/>
    <row r="72" spans="1:10" ht="12.75" customHeight="1" x14ac:dyDescent="0.2"/>
    <row r="73" spans="1:10" ht="12.7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</sheetData>
  <mergeCells count="12">
    <mergeCell ref="A6:M6"/>
    <mergeCell ref="A7:M7"/>
    <mergeCell ref="A9:H9"/>
    <mergeCell ref="A10:M10"/>
    <mergeCell ref="A12:E12"/>
    <mergeCell ref="I12:M12"/>
    <mergeCell ref="A13:E13"/>
    <mergeCell ref="A32:E32"/>
    <mergeCell ref="I32:M32"/>
    <mergeCell ref="A33:E33"/>
    <mergeCell ref="I33:M33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2022-06-27T06:12:35Z</dcterms:modified>
</cp:coreProperties>
</file>