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8150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139Dn45584hQs4+YgFHP3si4V7g=="/>
    </ext>
  </extLst>
</workbook>
</file>

<file path=xl/calcChain.xml><?xml version="1.0" encoding="utf-8"?>
<calcChain xmlns="http://schemas.openxmlformats.org/spreadsheetml/2006/main">
  <c r="I67" i="1" l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A47" i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M36" i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M37" i="1"/>
  <c r="E18" i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I37" i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J37" i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K37" i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L37" i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O17" i="1" l="1"/>
  <c r="O18" i="1" s="1"/>
  <c r="A17" i="1" l="1"/>
  <c r="A18" i="1" s="1"/>
  <c r="O19" i="1"/>
  <c r="C17" i="1"/>
  <c r="C18" i="1" s="1"/>
  <c r="C19" i="1" s="1"/>
  <c r="S17" i="1"/>
  <c r="B17" i="1"/>
  <c r="B18" i="1" s="1"/>
  <c r="B19" i="1" s="1"/>
  <c r="R17" i="1"/>
  <c r="D17" i="1"/>
  <c r="D18" i="1" s="1"/>
  <c r="D19" i="1" s="1"/>
  <c r="O20" i="1" l="1"/>
  <c r="O21" i="1" s="1"/>
  <c r="A19" i="1"/>
  <c r="A20" i="1" s="1"/>
  <c r="A21" i="1" s="1"/>
  <c r="C20" i="1" l="1"/>
  <c r="C21" i="1" s="1"/>
  <c r="O22" i="1"/>
  <c r="D20" i="1"/>
  <c r="D21" i="1" s="1"/>
  <c r="D22" i="1" s="1"/>
  <c r="B20" i="1"/>
  <c r="B21" i="1" s="1"/>
  <c r="B22" i="1" s="1"/>
  <c r="O23" i="1" l="1"/>
  <c r="C22" i="1"/>
  <c r="A22" i="1"/>
  <c r="A23" i="1" s="1"/>
  <c r="C23" i="1" l="1"/>
  <c r="O24" i="1"/>
  <c r="A24" i="1" s="1"/>
  <c r="D23" i="1"/>
  <c r="D24" i="1" s="1"/>
  <c r="B23" i="1"/>
  <c r="C24" i="1" l="1"/>
  <c r="B24" i="1"/>
  <c r="O25" i="1"/>
  <c r="D25" i="1" s="1"/>
  <c r="C25" i="1" l="1"/>
  <c r="O26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B25" i="1"/>
  <c r="A25" i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B26" i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O27" i="1"/>
  <c r="C26" i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O28" i="1" l="1"/>
  <c r="O29" i="1" l="1"/>
  <c r="O30" i="1" l="1"/>
  <c r="O31" i="1" l="1"/>
  <c r="O32" i="1" s="1"/>
  <c r="O33" i="1" l="1"/>
  <c r="O34" i="1" l="1"/>
  <c r="O35" i="1" l="1"/>
  <c r="J17" i="1"/>
  <c r="J16" i="1" s="1"/>
  <c r="L17" i="1"/>
  <c r="L16" i="1" s="1"/>
  <c r="I17" i="1"/>
  <c r="I16" i="1" s="1"/>
  <c r="K17" i="1"/>
  <c r="K16" i="1" s="1"/>
  <c r="O36" i="1" l="1"/>
  <c r="O37" i="1" l="1"/>
  <c r="O38" i="1" l="1"/>
</calcChain>
</file>

<file path=xl/sharedStrings.xml><?xml version="1.0" encoding="utf-8"?>
<sst xmlns="http://schemas.openxmlformats.org/spreadsheetml/2006/main" count="167" uniqueCount="77">
  <si>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</si>
  <si>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</si>
  <si>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</si>
  <si>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</si>
  <si>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</si>
  <si>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</si>
  <si>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</si>
  <si>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</si>
  <si>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</si>
  <si>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</si>
  <si>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</si>
  <si>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</si>
  <si>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</si>
  <si>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</si>
  <si>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</si>
  <si>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</si>
  <si>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</si>
  <si>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</si>
  <si>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</si>
  <si>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</si>
  <si>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</si>
  <si>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</si>
  <si>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</si>
  <si>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</si>
  <si>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</si>
  <si>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</si>
  <si>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</si>
  <si>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</si>
  <si>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</si>
  <si>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</si>
  <si>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</si>
  <si>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</si>
  <si>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</si>
  <si>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</si>
  <si>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</si>
  <si>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</si>
  <si>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</si>
  <si>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</si>
  <si>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</si>
  <si>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</si>
  <si>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</si>
  <si>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</si>
  <si>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</si>
  <si>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</si>
  <si>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</si>
  <si>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Pitesti Atg. Astra Tours Dob</t>
  </si>
  <si>
    <t>Recea Centru</t>
  </si>
  <si>
    <t>S</t>
  </si>
  <si>
    <t>Catanele Tineretului</t>
  </si>
  <si>
    <t>Catanele</t>
  </si>
  <si>
    <t>Oarja Ramificatie</t>
  </si>
  <si>
    <t>Oarja Stanislanesti</t>
  </si>
  <si>
    <t>Oarja Politie</t>
  </si>
  <si>
    <t>Oarja Monument</t>
  </si>
  <si>
    <t>Rociu</t>
  </si>
  <si>
    <t>Gliganu de Jos</t>
  </si>
  <si>
    <t>Barlogu1</t>
  </si>
  <si>
    <t>Barlogu2</t>
  </si>
  <si>
    <t>Barlogu3</t>
  </si>
  <si>
    <t>Negrasi1</t>
  </si>
  <si>
    <t>Negrasi Primarie</t>
  </si>
  <si>
    <t>Negrasi2</t>
  </si>
  <si>
    <t>Mozaceni Deal</t>
  </si>
  <si>
    <t>Mozaceni Primarie</t>
  </si>
  <si>
    <t>Babaroaga</t>
  </si>
  <si>
    <t>Slobozia</t>
  </si>
  <si>
    <t>EMITENT,</t>
  </si>
  <si>
    <t>Negrisoara</t>
  </si>
  <si>
    <t>Stefan cel Mare</t>
  </si>
  <si>
    <t>Glavacioc Ramificatie</t>
  </si>
  <si>
    <t>Glavacioc</t>
  </si>
  <si>
    <t xml:space="preserve"> A. Denumirea traseului: Pitesti - Oarja - Negrasi - Glavacioc</t>
  </si>
  <si>
    <t>1=6</t>
  </si>
  <si>
    <t>1=5</t>
  </si>
  <si>
    <t>C5</t>
  </si>
  <si>
    <t>C6</t>
  </si>
  <si>
    <t>076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</si>
</sst>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Font="1" applyAlignme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4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1" fillId="0" borderId="2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3"/>
  <sheetViews>
    <sheetView tabSelected="1" topLeftCell="A42" workbookViewId="0">
      <selection activeCell="A68" sqref="A6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9.5" customHeight="1" x14ac:dyDescent="0.25">
      <c r="A10" s="66" t="s">
        <v>71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20.25" customHeight="1" x14ac:dyDescent="0.25">
      <c r="A11" s="12" t="s">
        <v>27</v>
      </c>
      <c r="B11" s="12"/>
      <c r="C11" s="12"/>
      <c r="D11" s="12"/>
      <c r="E11" s="14" t="s">
        <v>76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28</v>
      </c>
      <c r="B12" s="68"/>
      <c r="C12" s="68"/>
      <c r="D12" s="68"/>
      <c r="E12" s="68"/>
      <c r="F12" s="15" t="s">
        <v>29</v>
      </c>
      <c r="G12" s="16" t="s">
        <v>30</v>
      </c>
      <c r="H12" s="16" t="s">
        <v>31</v>
      </c>
      <c r="I12" s="69" t="s">
        <v>32</v>
      </c>
      <c r="J12" s="70"/>
      <c r="K12" s="70"/>
      <c r="L12" s="70"/>
      <c r="M12" s="7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9" t="s">
        <v>33</v>
      </c>
      <c r="B13" s="70"/>
      <c r="C13" s="70"/>
      <c r="D13" s="70"/>
      <c r="E13" s="71"/>
      <c r="F13" s="18"/>
      <c r="G13" s="19" t="s">
        <v>34</v>
      </c>
      <c r="H13" s="20" t="s">
        <v>35</v>
      </c>
      <c r="I13" s="69" t="s">
        <v>33</v>
      </c>
      <c r="J13" s="70"/>
      <c r="K13" s="70"/>
      <c r="L13" s="70"/>
      <c r="M13" s="71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74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74</v>
      </c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6">
        <v>0.32291666666666669</v>
      </c>
      <c r="B16" s="47">
        <v>0.52083333333333337</v>
      </c>
      <c r="C16" s="47">
        <v>0.69791666666666663</v>
      </c>
      <c r="D16" s="47">
        <v>0.77083333333333337</v>
      </c>
      <c r="E16" s="47">
        <v>0.55555555555555558</v>
      </c>
      <c r="F16" s="48">
        <v>0</v>
      </c>
      <c r="G16" s="48">
        <v>0</v>
      </c>
      <c r="H16" s="49" t="s">
        <v>44</v>
      </c>
      <c r="I16" s="50">
        <f t="shared" ref="I16:M31" si="0">I17+TIME(0,0,(3600*($O17-$O16)/(INDEX($T$5:$AB$6,MATCH(I$15,$S$5:$S$6,0),MATCH(CONCATENATE($P17,$Q17),$T$4:$AB$4,0)))+$T$8))</f>
        <v>0.27788194444444436</v>
      </c>
      <c r="J16" s="50">
        <f t="shared" si="0"/>
        <v>0.36815972222222226</v>
      </c>
      <c r="K16" s="50">
        <f t="shared" si="0"/>
        <v>0.55565972222222226</v>
      </c>
      <c r="L16" s="50">
        <f t="shared" si="0"/>
        <v>0.72232638888888889</v>
      </c>
      <c r="M16" s="51">
        <f t="shared" si="0"/>
        <v>0.55565972222222226</v>
      </c>
      <c r="O16" s="5">
        <v>0</v>
      </c>
      <c r="P16" s="31"/>
      <c r="Q16" s="31"/>
      <c r="R16" s="32"/>
      <c r="U16" s="31">
        <v>0</v>
      </c>
      <c r="V16" s="31">
        <v>0</v>
      </c>
      <c r="W16" s="33" t="s">
        <v>45</v>
      </c>
    </row>
    <row r="17" spans="1:23" ht="13.5" customHeight="1" x14ac:dyDescent="0.2">
      <c r="A17" s="52">
        <f t="shared" ref="A17:E17" si="1">A16+TIME(0,0,(3600*($O17-$O16)/(INDEX($T$5:$AB$6,MATCH(A$15,$S$5:$S$6,0),MATCH(CONCATENATE($P17,$Q17),$T$4:$AB$4,0)))+$T$8))</f>
        <v>0.33424768518518522</v>
      </c>
      <c r="B17" s="42">
        <f t="shared" si="1"/>
        <v>0.53216435185185185</v>
      </c>
      <c r="C17" s="42">
        <f t="shared" si="1"/>
        <v>0.70924768518518511</v>
      </c>
      <c r="D17" s="42">
        <f t="shared" si="1"/>
        <v>0.78216435185185185</v>
      </c>
      <c r="E17" s="42">
        <f t="shared" si="1"/>
        <v>0.56688657407407406</v>
      </c>
      <c r="F17" s="41">
        <v>10.5</v>
      </c>
      <c r="G17" s="41">
        <v>1</v>
      </c>
      <c r="H17" s="43" t="s">
        <v>46</v>
      </c>
      <c r="I17" s="42">
        <f t="shared" ref="I17:M32" si="2">I18+TIME(0,0,(3600*($O18-$O17)/(INDEX($T$5:$AB$6,MATCH(I$15,$S$5:$S$6,0),MATCH(CONCATENATE($P18,$Q18),$T$4:$AB$4,0)))+$T$8))</f>
        <v>0.26655092592592583</v>
      </c>
      <c r="J17" s="42">
        <f t="shared" si="2"/>
        <v>0.35682870370370373</v>
      </c>
      <c r="K17" s="42">
        <f t="shared" si="2"/>
        <v>0.54432870370370379</v>
      </c>
      <c r="L17" s="42">
        <f t="shared" si="2"/>
        <v>0.71099537037037042</v>
      </c>
      <c r="M17" s="53">
        <f t="shared" si="0"/>
        <v>0.54432870370370379</v>
      </c>
      <c r="O17" s="5">
        <f t="shared" ref="O17:O38" si="3">O16+F17</f>
        <v>10.5</v>
      </c>
      <c r="P17" s="8">
        <v>1</v>
      </c>
      <c r="Q17" s="34" t="s">
        <v>47</v>
      </c>
      <c r="R17" s="35">
        <f t="shared" ref="R17:S17" si="4">TIME(0,0,(3600*($O17-$O16)/(INDEX($T$5:$AB$6,MATCH(R$15,$S$5:$S$6,0),MATCH((CONCATENATE($P17,$Q17)),$T$4:$AB$4,0)))))</f>
        <v>8.7499999999999991E-3</v>
      </c>
      <c r="S17" s="35">
        <f t="shared" si="4"/>
        <v>1.0937500000000001E-2</v>
      </c>
      <c r="T17" s="1"/>
      <c r="U17" s="31">
        <v>9.9</v>
      </c>
      <c r="V17" s="31">
        <v>1</v>
      </c>
      <c r="W17" s="1" t="s">
        <v>46</v>
      </c>
    </row>
    <row r="18" spans="1:23" ht="13.5" customHeight="1" x14ac:dyDescent="0.2">
      <c r="A18" s="52">
        <f t="shared" ref="A18:E18" si="5">A17+TIME(0,0,(3600*($O18-$O17)/(INDEX($T$5:$AB$6,MATCH(A$15,$S$5:$S$6,0),MATCH(CONCATENATE($P18,$Q18),$T$4:$AB$4,0)))+$T$8))</f>
        <v>0.33589120370370373</v>
      </c>
      <c r="B18" s="42">
        <f t="shared" si="5"/>
        <v>0.53380787037037036</v>
      </c>
      <c r="C18" s="42">
        <f t="shared" si="5"/>
        <v>0.71089120370370362</v>
      </c>
      <c r="D18" s="42">
        <f t="shared" si="5"/>
        <v>0.78380787037037036</v>
      </c>
      <c r="E18" s="42">
        <f t="shared" si="5"/>
        <v>0.56853009259259257</v>
      </c>
      <c r="F18" s="41">
        <v>1.2</v>
      </c>
      <c r="G18" s="41">
        <v>2</v>
      </c>
      <c r="H18" s="44" t="s">
        <v>48</v>
      </c>
      <c r="I18" s="42">
        <f t="shared" si="2"/>
        <v>0.26490740740740731</v>
      </c>
      <c r="J18" s="42">
        <f t="shared" si="2"/>
        <v>0.35518518518518521</v>
      </c>
      <c r="K18" s="42">
        <f t="shared" si="2"/>
        <v>0.54268518518518527</v>
      </c>
      <c r="L18" s="42">
        <f t="shared" si="2"/>
        <v>0.7093518518518519</v>
      </c>
      <c r="M18" s="53">
        <f t="shared" si="0"/>
        <v>0.54268518518518527</v>
      </c>
      <c r="O18" s="5">
        <f t="shared" si="3"/>
        <v>11.7</v>
      </c>
      <c r="P18" s="8">
        <v>1</v>
      </c>
      <c r="Q18" s="34" t="s">
        <v>47</v>
      </c>
      <c r="R18" s="35">
        <f t="shared" ref="R18:S18" si="6">TIME(0,0,(3600*($O18-$O17)/(INDEX($T$5:$AB$6,MATCH(R$15,$S$5:$S$6,0),MATCH((CONCATENATE($P18,$Q18)),$T$4:$AB$4,0)))))</f>
        <v>9.9537037037037042E-4</v>
      </c>
      <c r="S18" s="35">
        <f t="shared" si="6"/>
        <v>1.25E-3</v>
      </c>
      <c r="T18" s="1"/>
      <c r="U18" s="31">
        <v>1.2</v>
      </c>
      <c r="V18" s="31">
        <v>2</v>
      </c>
      <c r="W18" s="1" t="s">
        <v>49</v>
      </c>
    </row>
    <row r="19" spans="1:23" ht="13.5" customHeight="1" x14ac:dyDescent="0.2">
      <c r="A19" s="52">
        <f t="shared" ref="A19:E19" si="7">A18+TIME(0,0,(3600*($O19-$O18)/(INDEX($T$5:$AB$6,MATCH(A$15,$S$5:$S$6,0),MATCH(CONCATENATE($P19,$Q19),$T$4:$AB$4,0)))+$T$8))</f>
        <v>0.33743055555555557</v>
      </c>
      <c r="B19" s="42">
        <f t="shared" si="7"/>
        <v>0.5353472222222222</v>
      </c>
      <c r="C19" s="42">
        <f t="shared" si="7"/>
        <v>0.71243055555555546</v>
      </c>
      <c r="D19" s="42">
        <f t="shared" si="7"/>
        <v>0.7853472222222222</v>
      </c>
      <c r="E19" s="42">
        <f t="shared" si="7"/>
        <v>0.57006944444444441</v>
      </c>
      <c r="F19" s="41">
        <v>1.1000000000000001</v>
      </c>
      <c r="G19" s="41">
        <v>3</v>
      </c>
      <c r="H19" s="44" t="s">
        <v>50</v>
      </c>
      <c r="I19" s="42">
        <f t="shared" si="2"/>
        <v>0.26336805555555548</v>
      </c>
      <c r="J19" s="42">
        <f t="shared" si="2"/>
        <v>0.35364583333333338</v>
      </c>
      <c r="K19" s="42">
        <f t="shared" si="2"/>
        <v>0.54114583333333344</v>
      </c>
      <c r="L19" s="42">
        <f t="shared" si="2"/>
        <v>0.70781250000000007</v>
      </c>
      <c r="M19" s="53">
        <f t="shared" si="0"/>
        <v>0.54114583333333344</v>
      </c>
      <c r="O19" s="5">
        <f t="shared" si="3"/>
        <v>12.799999999999999</v>
      </c>
      <c r="P19" s="8">
        <v>1</v>
      </c>
      <c r="Q19" s="34" t="s">
        <v>47</v>
      </c>
      <c r="R19" s="35">
        <f t="shared" ref="R19:S19" si="8">TIME(0,0,(3600*($O19-$O18)/(INDEX($T$5:$AB$6,MATCH(R$15,$S$5:$S$6,0),MATCH((CONCATENATE($P19,$Q19)),$T$4:$AB$4,0)))))</f>
        <v>9.1435185185185185E-4</v>
      </c>
      <c r="S19" s="35">
        <f t="shared" si="8"/>
        <v>1.1458333333333333E-3</v>
      </c>
      <c r="T19" s="1"/>
      <c r="U19" s="31">
        <v>1.1000000000000001</v>
      </c>
      <c r="V19" s="31">
        <v>3</v>
      </c>
      <c r="W19" s="1" t="s">
        <v>50</v>
      </c>
    </row>
    <row r="20" spans="1:23" ht="13.5" customHeight="1" x14ac:dyDescent="0.25">
      <c r="A20" s="52">
        <f t="shared" ref="A20:E20" si="9">A19+TIME(0,0,(3600*($O20-$O19)/(INDEX($T$5:$AB$6,MATCH(A$15,$S$5:$S$6,0),MATCH(CONCATENATE($P20,$Q20),$T$4:$AB$4,0)))+$T$8))</f>
        <v>0.34472222222222221</v>
      </c>
      <c r="B20" s="42">
        <f t="shared" si="9"/>
        <v>0.54263888888888889</v>
      </c>
      <c r="C20" s="42">
        <f t="shared" si="9"/>
        <v>0.71972222222222215</v>
      </c>
      <c r="D20" s="42">
        <f t="shared" si="9"/>
        <v>0.79263888888888889</v>
      </c>
      <c r="E20" s="42">
        <f t="shared" si="9"/>
        <v>0.5773611111111111</v>
      </c>
      <c r="F20" s="41">
        <v>5.8</v>
      </c>
      <c r="G20" s="41">
        <v>4</v>
      </c>
      <c r="H20" s="44" t="s">
        <v>51</v>
      </c>
      <c r="I20" s="42">
        <f t="shared" si="2"/>
        <v>0.25607638888888884</v>
      </c>
      <c r="J20" s="42">
        <f t="shared" si="2"/>
        <v>0.34635416666666674</v>
      </c>
      <c r="K20" s="42">
        <f t="shared" si="2"/>
        <v>0.53385416666666674</v>
      </c>
      <c r="L20" s="42">
        <f t="shared" si="2"/>
        <v>0.70052083333333337</v>
      </c>
      <c r="M20" s="53">
        <f t="shared" si="0"/>
        <v>0.53385416666666674</v>
      </c>
      <c r="O20" s="5">
        <f t="shared" si="3"/>
        <v>18.599999999999998</v>
      </c>
      <c r="P20" s="8">
        <v>2</v>
      </c>
      <c r="Q20" s="34" t="s">
        <v>47</v>
      </c>
      <c r="R20" s="35">
        <f t="shared" ref="R20:S20" si="10">TIME(0,0,(3600*($O20-$O19)/(INDEX($T$5:$AB$6,MATCH(R$15,$S$5:$S$6,0),MATCH((CONCATENATE($P20,$Q20)),$T$4:$AB$4,0)))))</f>
        <v>5.37037037037037E-3</v>
      </c>
      <c r="S20" s="35">
        <f t="shared" si="10"/>
        <v>6.8981481481481489E-3</v>
      </c>
      <c r="T20" s="1"/>
      <c r="U20" s="36"/>
      <c r="V20" s="1"/>
      <c r="W20" s="1"/>
    </row>
    <row r="21" spans="1:23" ht="13.5" customHeight="1" x14ac:dyDescent="0.25">
      <c r="A21" s="52">
        <f t="shared" ref="A21:E21" si="11">A20+TIME(0,0,(3600*($O21-$O20)/(INDEX($T$5:$AB$6,MATCH(A$15,$S$5:$S$6,0),MATCH(CONCATENATE($P21,$Q21),$T$4:$AB$4,0)))+$T$8))</f>
        <v>0.34584490740740742</v>
      </c>
      <c r="B21" s="42">
        <f t="shared" si="11"/>
        <v>0.54376157407407411</v>
      </c>
      <c r="C21" s="42">
        <f t="shared" si="11"/>
        <v>0.72084490740740736</v>
      </c>
      <c r="D21" s="42">
        <f t="shared" si="11"/>
        <v>0.79376157407407411</v>
      </c>
      <c r="E21" s="42">
        <f t="shared" si="11"/>
        <v>0.57848379629629632</v>
      </c>
      <c r="F21" s="41">
        <v>0.7</v>
      </c>
      <c r="G21" s="41">
        <v>5</v>
      </c>
      <c r="H21" s="44" t="s">
        <v>52</v>
      </c>
      <c r="I21" s="42">
        <f t="shared" si="2"/>
        <v>0.25495370370370363</v>
      </c>
      <c r="J21" s="42">
        <f t="shared" si="2"/>
        <v>0.34523148148148153</v>
      </c>
      <c r="K21" s="42">
        <f t="shared" si="2"/>
        <v>0.53273148148148153</v>
      </c>
      <c r="L21" s="42">
        <f t="shared" si="2"/>
        <v>0.69939814814814816</v>
      </c>
      <c r="M21" s="53">
        <f t="shared" si="0"/>
        <v>0.53273148148148153</v>
      </c>
      <c r="O21" s="5">
        <f t="shared" si="3"/>
        <v>19.299999999999997</v>
      </c>
      <c r="P21" s="8">
        <v>1</v>
      </c>
      <c r="Q21" s="34" t="s">
        <v>47</v>
      </c>
      <c r="R21" s="35">
        <f t="shared" ref="R21:S21" si="12">TIME(0,0,(3600*($O21-$O20)/(INDEX($T$5:$AB$6,MATCH(R$15,$S$5:$S$6,0),MATCH((CONCATENATE($P21,$Q21)),$T$4:$AB$4,0)))))</f>
        <v>5.7870370370370378E-4</v>
      </c>
      <c r="S21" s="35">
        <f t="shared" si="12"/>
        <v>7.291666666666667E-4</v>
      </c>
      <c r="T21" s="1"/>
      <c r="U21" s="36"/>
      <c r="V21" s="1"/>
      <c r="W21" s="1"/>
    </row>
    <row r="22" spans="1:23" ht="13.5" customHeight="1" x14ac:dyDescent="0.25">
      <c r="A22" s="52">
        <f t="shared" ref="A22:E22" si="13">A21+TIME(0,0,(3600*($O22-$O21)/(INDEX($T$5:$AB$6,MATCH(A$15,$S$5:$S$6,0),MATCH(CONCATENATE($P22,$Q22),$T$4:$AB$4,0)))+$T$8))</f>
        <v>0.34707175925925926</v>
      </c>
      <c r="B22" s="42">
        <f t="shared" si="13"/>
        <v>0.544988425925926</v>
      </c>
      <c r="C22" s="42">
        <f t="shared" si="13"/>
        <v>0.72207175925925926</v>
      </c>
      <c r="D22" s="42">
        <f t="shared" si="13"/>
        <v>0.794988425925926</v>
      </c>
      <c r="E22" s="42">
        <f t="shared" si="13"/>
        <v>0.57971064814814821</v>
      </c>
      <c r="F22" s="41">
        <v>0.8</v>
      </c>
      <c r="G22" s="41">
        <v>6</v>
      </c>
      <c r="H22" s="44" t="s">
        <v>53</v>
      </c>
      <c r="I22" s="42">
        <f t="shared" si="2"/>
        <v>0.25372685185185179</v>
      </c>
      <c r="J22" s="42">
        <f t="shared" si="2"/>
        <v>0.34400462962962969</v>
      </c>
      <c r="K22" s="42">
        <f t="shared" si="2"/>
        <v>0.53150462962962963</v>
      </c>
      <c r="L22" s="42">
        <f t="shared" si="2"/>
        <v>0.69817129629629626</v>
      </c>
      <c r="M22" s="53">
        <f t="shared" si="0"/>
        <v>0.53150462962962963</v>
      </c>
      <c r="O22" s="5">
        <f t="shared" si="3"/>
        <v>20.099999999999998</v>
      </c>
      <c r="P22" s="8">
        <v>1</v>
      </c>
      <c r="Q22" s="34" t="s">
        <v>47</v>
      </c>
      <c r="R22" s="35">
        <f t="shared" ref="R22:S22" si="14">TIME(0,0,(3600*($O22-$O21)/(INDEX($T$5:$AB$6,MATCH(R$15,$S$5:$S$6,0),MATCH((CONCATENATE($P22,$Q22)),$T$4:$AB$4,0)))))</f>
        <v>6.5972222222222213E-4</v>
      </c>
      <c r="S22" s="35">
        <f t="shared" si="14"/>
        <v>8.3333333333333339E-4</v>
      </c>
      <c r="T22" s="1"/>
      <c r="U22" s="36"/>
      <c r="V22" s="1"/>
      <c r="W22" s="1"/>
    </row>
    <row r="23" spans="1:23" ht="13.5" customHeight="1" x14ac:dyDescent="0.25">
      <c r="A23" s="52">
        <f t="shared" ref="A23:E23" si="15">A22+TIME(0,0,(3600*($O23-$O22)/(INDEX($T$5:$AB$6,MATCH(A$15,$S$5:$S$6,0),MATCH(CONCATENATE($P23,$Q23),$T$4:$AB$4,0)))+$T$8))</f>
        <v>0.35975694444444445</v>
      </c>
      <c r="B23" s="42">
        <f t="shared" si="15"/>
        <v>0.55767361111111113</v>
      </c>
      <c r="C23" s="42">
        <f t="shared" si="15"/>
        <v>0.73475694444444439</v>
      </c>
      <c r="D23" s="42">
        <f t="shared" si="15"/>
        <v>0.80767361111111113</v>
      </c>
      <c r="E23" s="42">
        <f t="shared" si="15"/>
        <v>0.59239583333333334</v>
      </c>
      <c r="F23" s="41">
        <v>11.8</v>
      </c>
      <c r="G23" s="41">
        <v>7</v>
      </c>
      <c r="H23" s="44" t="s">
        <v>54</v>
      </c>
      <c r="I23" s="42">
        <f t="shared" si="2"/>
        <v>0.2410416666666666</v>
      </c>
      <c r="J23" s="42">
        <f t="shared" si="2"/>
        <v>0.3313194444444445</v>
      </c>
      <c r="K23" s="42">
        <f t="shared" si="2"/>
        <v>0.5188194444444445</v>
      </c>
      <c r="L23" s="42">
        <f t="shared" si="2"/>
        <v>0.68548611111111113</v>
      </c>
      <c r="M23" s="53">
        <f t="shared" si="0"/>
        <v>0.5188194444444445</v>
      </c>
      <c r="O23" s="5">
        <f t="shared" si="3"/>
        <v>31.9</v>
      </c>
      <c r="P23" s="8">
        <v>1</v>
      </c>
      <c r="Q23" s="34" t="s">
        <v>47</v>
      </c>
      <c r="R23" s="35">
        <f t="shared" ref="R23:S23" si="16">TIME(0,0,(3600*($O23-$O22)/(INDEX($T$5:$AB$6,MATCH(R$15,$S$5:$S$6,0),MATCH((CONCATENATE($P23,$Q23)),$T$4:$AB$4,0)))))</f>
        <v>9.8263888888888897E-3</v>
      </c>
      <c r="S23" s="35">
        <f t="shared" si="16"/>
        <v>1.2291666666666666E-2</v>
      </c>
      <c r="T23" s="1"/>
      <c r="U23" s="36"/>
      <c r="V23" s="1"/>
      <c r="W23" s="1"/>
    </row>
    <row r="24" spans="1:23" ht="13.5" customHeight="1" x14ac:dyDescent="0.25">
      <c r="A24" s="52">
        <f t="shared" ref="A24:E24" si="17">A23+TIME(0,0,(3600*($O24-$O23)/(INDEX($T$5:$AB$6,MATCH(A$15,$S$5:$S$6,0),MATCH(CONCATENATE($P24,$Q24),$T$4:$AB$4,0)))+$T$8))</f>
        <v>0.36160879629629628</v>
      </c>
      <c r="B24" s="42">
        <f t="shared" si="17"/>
        <v>0.55952546296296302</v>
      </c>
      <c r="C24" s="42">
        <f t="shared" si="17"/>
        <v>0.73660879629629628</v>
      </c>
      <c r="D24" s="42">
        <f t="shared" si="17"/>
        <v>0.80952546296296302</v>
      </c>
      <c r="E24" s="42">
        <f t="shared" si="17"/>
        <v>0.59424768518518523</v>
      </c>
      <c r="F24" s="41">
        <v>1.4</v>
      </c>
      <c r="G24" s="41">
        <v>8</v>
      </c>
      <c r="H24" s="44" t="s">
        <v>55</v>
      </c>
      <c r="I24" s="42">
        <f t="shared" si="2"/>
        <v>0.23918981481481474</v>
      </c>
      <c r="J24" s="42">
        <f t="shared" si="2"/>
        <v>0.32946759259259267</v>
      </c>
      <c r="K24" s="42">
        <f t="shared" si="2"/>
        <v>0.51696759259259262</v>
      </c>
      <c r="L24" s="42">
        <f t="shared" si="2"/>
        <v>0.68363425925925925</v>
      </c>
      <c r="M24" s="53">
        <f t="shared" si="0"/>
        <v>0.51696759259259262</v>
      </c>
      <c r="O24" s="5">
        <f t="shared" si="3"/>
        <v>33.299999999999997</v>
      </c>
      <c r="P24" s="8">
        <v>1</v>
      </c>
      <c r="Q24" s="34" t="s">
        <v>47</v>
      </c>
      <c r="R24" s="35">
        <f t="shared" ref="R24:S24" si="18">TIME(0,0,(3600*($O24-$O23)/(INDEX($T$5:$AB$6,MATCH(R$15,$S$5:$S$6,0),MATCH((CONCATENATE($P24,$Q24)),$T$4:$AB$4,0)))))</f>
        <v>1.1574074074074076E-3</v>
      </c>
      <c r="S24" s="35">
        <f t="shared" si="18"/>
        <v>1.4583333333333334E-3</v>
      </c>
      <c r="T24" s="1"/>
      <c r="U24" s="36"/>
      <c r="V24" s="1"/>
      <c r="W24" s="1"/>
    </row>
    <row r="25" spans="1:23" ht="13.5" customHeight="1" x14ac:dyDescent="0.25">
      <c r="A25" s="52">
        <f t="shared" ref="A25:E25" si="19">A24+TIME(0,0,(3600*($O25-$O24)/(INDEX($T$5:$AB$6,MATCH(A$15,$S$5:$S$6,0),MATCH(CONCATENATE($P25,$Q25),$T$4:$AB$4,0)))+$T$8))</f>
        <v>0.36679398148148146</v>
      </c>
      <c r="B25" s="42">
        <f t="shared" si="19"/>
        <v>0.5647106481481482</v>
      </c>
      <c r="C25" s="42">
        <f t="shared" si="19"/>
        <v>0.74179398148148146</v>
      </c>
      <c r="D25" s="42">
        <f t="shared" si="19"/>
        <v>0.8147106481481482</v>
      </c>
      <c r="E25" s="42">
        <f t="shared" si="19"/>
        <v>0.59943287037037041</v>
      </c>
      <c r="F25" s="41">
        <v>4.5999999999999996</v>
      </c>
      <c r="G25" s="41">
        <v>9</v>
      </c>
      <c r="H25" s="44" t="s">
        <v>56</v>
      </c>
      <c r="I25" s="42">
        <f t="shared" si="2"/>
        <v>0.23400462962962956</v>
      </c>
      <c r="J25" s="42">
        <f t="shared" si="2"/>
        <v>0.32428240740740749</v>
      </c>
      <c r="K25" s="42">
        <f t="shared" si="2"/>
        <v>0.51178240740740744</v>
      </c>
      <c r="L25" s="42">
        <f t="shared" si="2"/>
        <v>0.67844907407407407</v>
      </c>
      <c r="M25" s="53">
        <f t="shared" si="0"/>
        <v>0.51178240740740744</v>
      </c>
      <c r="O25" s="5">
        <f t="shared" si="3"/>
        <v>37.9</v>
      </c>
      <c r="P25" s="8">
        <v>1</v>
      </c>
      <c r="Q25" s="34" t="s">
        <v>47</v>
      </c>
      <c r="R25" s="35">
        <f t="shared" ref="R25:S25" si="20">TIME(0,0,(3600*($O25-$O24)/(INDEX($T$5:$AB$6,MATCH(R$15,$S$5:$S$6,0),MATCH((CONCATENATE($P25,$Q25)),$T$4:$AB$4,0)))))</f>
        <v>3.8310185185185183E-3</v>
      </c>
      <c r="S25" s="35">
        <f t="shared" si="20"/>
        <v>4.7916666666666672E-3</v>
      </c>
      <c r="T25" s="1"/>
      <c r="U25" s="36"/>
      <c r="V25" s="1"/>
      <c r="W25" s="1"/>
    </row>
    <row r="26" spans="1:23" ht="13.5" customHeight="1" x14ac:dyDescent="0.25">
      <c r="A26" s="52">
        <f t="shared" ref="A26:E26" si="21">A25+TIME(0,0,(3600*($O26-$O25)/(INDEX($T$5:$AB$6,MATCH(A$15,$S$5:$S$6,0),MATCH(CONCATENATE($P26,$Q26),$T$4:$AB$4,0)))+$T$8))</f>
        <v>0.36822916666666666</v>
      </c>
      <c r="B26" s="42">
        <f t="shared" si="21"/>
        <v>0.56614583333333335</v>
      </c>
      <c r="C26" s="42">
        <f t="shared" si="21"/>
        <v>0.74322916666666661</v>
      </c>
      <c r="D26" s="42">
        <f t="shared" si="21"/>
        <v>0.81614583333333335</v>
      </c>
      <c r="E26" s="42">
        <f t="shared" si="21"/>
        <v>0.60086805555555556</v>
      </c>
      <c r="F26" s="41">
        <v>1</v>
      </c>
      <c r="G26" s="41">
        <v>10</v>
      </c>
      <c r="H26" s="44" t="s">
        <v>57</v>
      </c>
      <c r="I26" s="42">
        <f t="shared" si="2"/>
        <v>0.23256944444444438</v>
      </c>
      <c r="J26" s="42">
        <f t="shared" si="2"/>
        <v>0.32284722222222229</v>
      </c>
      <c r="K26" s="42">
        <f t="shared" si="2"/>
        <v>0.51034722222222229</v>
      </c>
      <c r="L26" s="42">
        <f t="shared" si="2"/>
        <v>0.67701388888888892</v>
      </c>
      <c r="M26" s="53">
        <f t="shared" si="0"/>
        <v>0.51034722222222229</v>
      </c>
      <c r="O26" s="5">
        <f t="shared" si="3"/>
        <v>38.9</v>
      </c>
      <c r="P26" s="8">
        <v>1</v>
      </c>
      <c r="Q26" s="34" t="s">
        <v>47</v>
      </c>
      <c r="R26" s="35">
        <f t="shared" ref="R26:S26" si="22">TIME(0,0,(3600*($O26-$O25)/(INDEX($T$5:$AB$6,MATCH(R$15,$S$5:$S$6,0),MATCH((CONCATENATE($P26,$Q26)),$T$4:$AB$4,0)))))</f>
        <v>8.3333333333333339E-4</v>
      </c>
      <c r="S26" s="35">
        <f t="shared" si="22"/>
        <v>1.0416666666666667E-3</v>
      </c>
      <c r="T26" s="1"/>
      <c r="U26" s="36"/>
      <c r="V26" s="1"/>
      <c r="W26" s="1"/>
    </row>
    <row r="27" spans="1:23" ht="13.5" customHeight="1" x14ac:dyDescent="0.25">
      <c r="A27" s="52">
        <f t="shared" ref="A27:E27" si="23">A26+TIME(0,0,(3600*($O27-$O26)/(INDEX($T$5:$AB$6,MATCH(A$15,$S$5:$S$6,0),MATCH(CONCATENATE($P27,$Q27),$T$4:$AB$4,0)))+$T$8))</f>
        <v>0.3694560185185185</v>
      </c>
      <c r="B27" s="42">
        <f t="shared" si="23"/>
        <v>0.56737268518518524</v>
      </c>
      <c r="C27" s="42">
        <f t="shared" si="23"/>
        <v>0.7444560185185185</v>
      </c>
      <c r="D27" s="42">
        <f t="shared" si="23"/>
        <v>0.81737268518518524</v>
      </c>
      <c r="E27" s="42">
        <f t="shared" si="23"/>
        <v>0.60209490740740745</v>
      </c>
      <c r="F27" s="41">
        <v>0.8</v>
      </c>
      <c r="G27" s="41">
        <v>11</v>
      </c>
      <c r="H27" s="44" t="s">
        <v>58</v>
      </c>
      <c r="I27" s="42">
        <f t="shared" si="2"/>
        <v>0.23134259259259254</v>
      </c>
      <c r="J27" s="42">
        <f t="shared" si="2"/>
        <v>0.32162037037037045</v>
      </c>
      <c r="K27" s="42">
        <f t="shared" si="2"/>
        <v>0.50912037037037039</v>
      </c>
      <c r="L27" s="42">
        <f t="shared" si="2"/>
        <v>0.67578703703703702</v>
      </c>
      <c r="M27" s="53">
        <f t="shared" si="0"/>
        <v>0.50912037037037039</v>
      </c>
      <c r="O27" s="5">
        <f t="shared" si="3"/>
        <v>39.699999999999996</v>
      </c>
      <c r="P27" s="8">
        <v>1</v>
      </c>
      <c r="Q27" s="34" t="s">
        <v>47</v>
      </c>
      <c r="R27" s="35">
        <f t="shared" ref="R27:S27" si="24">TIME(0,0,(3600*($O27-$O26)/(INDEX($T$5:$AB$6,MATCH(R$15,$S$5:$S$6,0),MATCH((CONCATENATE($P27,$Q27)),$T$4:$AB$4,0)))))</f>
        <v>6.5972222222222213E-4</v>
      </c>
      <c r="S27" s="35">
        <f t="shared" si="24"/>
        <v>8.3333333333333339E-4</v>
      </c>
      <c r="T27" s="1"/>
      <c r="U27" s="36"/>
      <c r="V27" s="1"/>
      <c r="W27" s="1"/>
    </row>
    <row r="28" spans="1:23" ht="13.5" customHeight="1" x14ac:dyDescent="0.25">
      <c r="A28" s="52">
        <f t="shared" ref="A28:E28" si="25">A27+TIME(0,0,(3600*($O28-$O27)/(INDEX($T$5:$AB$6,MATCH(A$15,$S$5:$S$6,0),MATCH(CONCATENATE($P28,$Q28),$T$4:$AB$4,0)))+$T$8))</f>
        <v>0.37328703703703703</v>
      </c>
      <c r="B28" s="42">
        <f t="shared" si="25"/>
        <v>0.57120370370370377</v>
      </c>
      <c r="C28" s="42">
        <f t="shared" si="25"/>
        <v>0.74828703703703703</v>
      </c>
      <c r="D28" s="42">
        <f t="shared" si="25"/>
        <v>0.82120370370370377</v>
      </c>
      <c r="E28" s="42">
        <f t="shared" si="25"/>
        <v>0.60592592592592598</v>
      </c>
      <c r="F28" s="41">
        <v>3.3</v>
      </c>
      <c r="G28" s="41">
        <v>12</v>
      </c>
      <c r="H28" s="44" t="s">
        <v>59</v>
      </c>
      <c r="I28" s="42">
        <f t="shared" si="2"/>
        <v>0.22751157407407402</v>
      </c>
      <c r="J28" s="42">
        <f t="shared" si="2"/>
        <v>0.31778935185185192</v>
      </c>
      <c r="K28" s="42">
        <f t="shared" si="2"/>
        <v>0.50528935185185186</v>
      </c>
      <c r="L28" s="42">
        <f t="shared" si="2"/>
        <v>0.67195601851851849</v>
      </c>
      <c r="M28" s="53">
        <f t="shared" si="0"/>
        <v>0.50528935185185186</v>
      </c>
      <c r="O28" s="5">
        <f t="shared" si="3"/>
        <v>42.999999999999993</v>
      </c>
      <c r="P28" s="8">
        <v>1</v>
      </c>
      <c r="Q28" s="34" t="s">
        <v>47</v>
      </c>
      <c r="R28" s="35">
        <f t="shared" ref="R28:S28" si="26">TIME(0,0,(3600*($O28-$O27)/(INDEX($T$5:$AB$6,MATCH(R$15,$S$5:$S$6,0),MATCH((CONCATENATE($P28,$Q28)),$T$4:$AB$4,0)))))</f>
        <v>2.7430555555555559E-3</v>
      </c>
      <c r="S28" s="35">
        <f t="shared" si="26"/>
        <v>3.4375E-3</v>
      </c>
      <c r="T28" s="1"/>
      <c r="U28" s="36"/>
      <c r="V28" s="1"/>
      <c r="W28" s="1"/>
    </row>
    <row r="29" spans="1:23" ht="13.5" customHeight="1" x14ac:dyDescent="0.25">
      <c r="A29" s="52">
        <f t="shared" ref="A29:E29" si="27">A28+TIME(0,0,(3600*($O29-$O28)/(INDEX($T$5:$AB$6,MATCH(A$15,$S$5:$S$6,0),MATCH(CONCATENATE($P29,$Q29),$T$4:$AB$4,0)))+$T$8))</f>
        <v>0.3754513888888889</v>
      </c>
      <c r="B29" s="42">
        <f t="shared" si="27"/>
        <v>0.57336805555555559</v>
      </c>
      <c r="C29" s="42">
        <f t="shared" si="27"/>
        <v>0.75045138888888885</v>
      </c>
      <c r="D29" s="42">
        <f t="shared" si="27"/>
        <v>0.82336805555555559</v>
      </c>
      <c r="E29" s="42">
        <f t="shared" si="27"/>
        <v>0.6080902777777778</v>
      </c>
      <c r="F29" s="41">
        <v>1.7</v>
      </c>
      <c r="G29" s="41">
        <v>13</v>
      </c>
      <c r="H29" s="44" t="s">
        <v>60</v>
      </c>
      <c r="I29" s="42">
        <f t="shared" si="2"/>
        <v>0.22534722222222217</v>
      </c>
      <c r="J29" s="42">
        <f t="shared" si="2"/>
        <v>0.31562500000000004</v>
      </c>
      <c r="K29" s="42">
        <f t="shared" si="2"/>
        <v>0.50312500000000004</v>
      </c>
      <c r="L29" s="42">
        <f t="shared" si="2"/>
        <v>0.66979166666666667</v>
      </c>
      <c r="M29" s="53">
        <f t="shared" si="0"/>
        <v>0.50312500000000004</v>
      </c>
      <c r="O29" s="5">
        <f t="shared" si="3"/>
        <v>44.699999999999996</v>
      </c>
      <c r="P29" s="8">
        <v>1</v>
      </c>
      <c r="Q29" s="34" t="s">
        <v>47</v>
      </c>
      <c r="R29" s="35">
        <f t="shared" ref="R29:S29" si="28">TIME(0,0,(3600*($O29-$O28)/(INDEX($T$5:$AB$6,MATCH(R$15,$S$5:$S$6,0),MATCH((CONCATENATE($P29,$Q29)),$T$4:$AB$4,0)))))</f>
        <v>1.4120370370370369E-3</v>
      </c>
      <c r="S29" s="35">
        <f t="shared" si="28"/>
        <v>1.7708333333333332E-3</v>
      </c>
      <c r="T29" s="1"/>
      <c r="U29" s="36"/>
      <c r="V29" s="1"/>
      <c r="W29" s="1"/>
    </row>
    <row r="30" spans="1:23" ht="13.5" customHeight="1" x14ac:dyDescent="0.25">
      <c r="A30" s="52">
        <f t="shared" ref="A30:E30" si="29">A29+TIME(0,0,(3600*($O30-$O29)/(INDEX($T$5:$AB$6,MATCH(A$15,$S$5:$S$6,0),MATCH(CONCATENATE($P30,$Q30),$T$4:$AB$4,0)))+$T$8))</f>
        <v>0.3771990740740741</v>
      </c>
      <c r="B30" s="42">
        <f t="shared" si="29"/>
        <v>0.57511574074074079</v>
      </c>
      <c r="C30" s="42">
        <f t="shared" si="29"/>
        <v>0.75219907407407405</v>
      </c>
      <c r="D30" s="42">
        <f t="shared" si="29"/>
        <v>0.82511574074074079</v>
      </c>
      <c r="E30" s="42">
        <f t="shared" si="29"/>
        <v>0.609837962962963</v>
      </c>
      <c r="F30" s="41">
        <v>1.3</v>
      </c>
      <c r="G30" s="41">
        <v>14</v>
      </c>
      <c r="H30" s="44" t="s">
        <v>61</v>
      </c>
      <c r="I30" s="42">
        <f t="shared" si="2"/>
        <v>0.223599537037037</v>
      </c>
      <c r="J30" s="42">
        <f t="shared" si="2"/>
        <v>0.31387731481481485</v>
      </c>
      <c r="K30" s="42">
        <f t="shared" si="2"/>
        <v>0.50137731481481485</v>
      </c>
      <c r="L30" s="42">
        <f t="shared" si="2"/>
        <v>0.66804398148148147</v>
      </c>
      <c r="M30" s="53">
        <f t="shared" si="0"/>
        <v>0.50137731481481485</v>
      </c>
      <c r="O30" s="5">
        <f t="shared" si="3"/>
        <v>45.999999999999993</v>
      </c>
      <c r="P30" s="8">
        <v>1</v>
      </c>
      <c r="Q30" s="34" t="s">
        <v>47</v>
      </c>
      <c r="R30" s="35">
        <f t="shared" ref="R30:S30" si="30">TIME(0,0,(3600*($O30-$O29)/(INDEX($T$5:$AB$6,MATCH(R$15,$S$5:$S$6,0),MATCH((CONCATENATE($P30,$Q30)),$T$4:$AB$4,0)))))</f>
        <v>1.0763888888888889E-3</v>
      </c>
      <c r="S30" s="35">
        <f t="shared" si="30"/>
        <v>1.3541666666666667E-3</v>
      </c>
      <c r="T30" s="1"/>
      <c r="U30" s="36"/>
      <c r="V30" s="1"/>
      <c r="W30" s="1"/>
    </row>
    <row r="31" spans="1:23" ht="13.5" customHeight="1" x14ac:dyDescent="0.25">
      <c r="A31" s="52">
        <f t="shared" ref="A31:E31" si="31">A30+TIME(0,0,(3600*($O31-$O30)/(INDEX($T$5:$AB$6,MATCH(A$15,$S$5:$S$6,0),MATCH(CONCATENATE($P31,$Q31),$T$4:$AB$4,0)))+$T$8))</f>
        <v>0.38019675925925928</v>
      </c>
      <c r="B31" s="42">
        <f t="shared" si="31"/>
        <v>0.57811342592592596</v>
      </c>
      <c r="C31" s="42">
        <f t="shared" si="31"/>
        <v>0.75519675925925922</v>
      </c>
      <c r="D31" s="42">
        <f t="shared" si="31"/>
        <v>0.82811342592592596</v>
      </c>
      <c r="E31" s="42">
        <f t="shared" si="31"/>
        <v>0.61283564814814817</v>
      </c>
      <c r="F31" s="41">
        <v>2.5</v>
      </c>
      <c r="G31" s="41">
        <v>15</v>
      </c>
      <c r="H31" s="44" t="s">
        <v>62</v>
      </c>
      <c r="I31" s="42">
        <f t="shared" si="2"/>
        <v>0.22060185185185183</v>
      </c>
      <c r="J31" s="42">
        <f t="shared" si="2"/>
        <v>0.31087962962962967</v>
      </c>
      <c r="K31" s="42">
        <f t="shared" si="2"/>
        <v>0.49837962962962967</v>
      </c>
      <c r="L31" s="42">
        <f t="shared" si="2"/>
        <v>0.6650462962962963</v>
      </c>
      <c r="M31" s="53">
        <f t="shared" si="0"/>
        <v>0.49837962962962967</v>
      </c>
      <c r="O31" s="5">
        <f t="shared" si="3"/>
        <v>48.499999999999993</v>
      </c>
      <c r="P31" s="8">
        <v>1</v>
      </c>
      <c r="Q31" s="34" t="s">
        <v>47</v>
      </c>
      <c r="R31" s="35">
        <f t="shared" ref="R31:S31" si="32">TIME(0,0,(3600*($O31-$O30)/(INDEX($T$5:$AB$6,MATCH(R$15,$S$5:$S$6,0),MATCH((CONCATENATE($P31,$Q31)),$T$4:$AB$4,0)))))</f>
        <v>2.0833333333333333E-3</v>
      </c>
      <c r="S31" s="35">
        <f t="shared" si="32"/>
        <v>2.6041666666666665E-3</v>
      </c>
      <c r="T31" s="1"/>
      <c r="U31" s="36"/>
      <c r="V31" s="1"/>
      <c r="W31" s="1"/>
    </row>
    <row r="32" spans="1:23" s="39" customFormat="1" ht="13.5" customHeight="1" x14ac:dyDescent="0.25">
      <c r="A32" s="52">
        <f t="shared" ref="A32:E32" si="33">A31+TIME(0,0,(3600*($O32-$O31)/(INDEX($T$5:$AB$6,MATCH(A$15,$S$5:$S$6,0),MATCH(CONCATENATE($P32,$Q32),$T$4:$AB$4,0)))+$T$8))</f>
        <v>0.38319444444444445</v>
      </c>
      <c r="B32" s="42">
        <f t="shared" si="33"/>
        <v>0.58111111111111113</v>
      </c>
      <c r="C32" s="42">
        <f t="shared" si="33"/>
        <v>0.75819444444444439</v>
      </c>
      <c r="D32" s="42">
        <f t="shared" si="33"/>
        <v>0.83111111111111113</v>
      </c>
      <c r="E32" s="42">
        <f t="shared" si="33"/>
        <v>0.61583333333333334</v>
      </c>
      <c r="F32" s="41">
        <v>2.5</v>
      </c>
      <c r="G32" s="41">
        <v>16</v>
      </c>
      <c r="H32" s="44" t="s">
        <v>63</v>
      </c>
      <c r="I32" s="42">
        <f t="shared" si="2"/>
        <v>0.21760416666666665</v>
      </c>
      <c r="J32" s="42">
        <f t="shared" si="2"/>
        <v>0.3078819444444445</v>
      </c>
      <c r="K32" s="42">
        <f t="shared" si="2"/>
        <v>0.4953819444444445</v>
      </c>
      <c r="L32" s="42">
        <f t="shared" si="2"/>
        <v>0.66204861111111113</v>
      </c>
      <c r="M32" s="53">
        <f t="shared" si="2"/>
        <v>0.4953819444444445</v>
      </c>
      <c r="O32" s="5">
        <f t="shared" si="3"/>
        <v>50.999999999999993</v>
      </c>
      <c r="P32" s="8">
        <v>1</v>
      </c>
      <c r="Q32" s="34" t="s">
        <v>47</v>
      </c>
      <c r="R32" s="35">
        <f t="shared" ref="R32:S32" si="34">TIME(0,0,(3600*($O32-$O31)/(INDEX($T$5:$AB$6,MATCH(R$15,$S$5:$S$6,0),MATCH((CONCATENATE($P32,$Q32)),$T$4:$AB$4,0)))))</f>
        <v>2.0833333333333333E-3</v>
      </c>
      <c r="S32" s="35">
        <f t="shared" si="34"/>
        <v>2.6041666666666665E-3</v>
      </c>
      <c r="T32" s="1"/>
      <c r="U32" s="36"/>
      <c r="V32" s="1"/>
      <c r="W32" s="1"/>
    </row>
    <row r="33" spans="1:23" s="39" customFormat="1" ht="13.5" customHeight="1" x14ac:dyDescent="0.25">
      <c r="A33" s="52">
        <f t="shared" ref="A33:E33" si="35">A32+TIME(0,0,(3600*($O33-$O32)/(INDEX($T$5:$AB$6,MATCH(A$15,$S$5:$S$6,0),MATCH(CONCATENATE($P33,$Q33),$T$4:$AB$4,0)))+$T$8))</f>
        <v>0.38567129629629632</v>
      </c>
      <c r="B33" s="42">
        <f t="shared" si="35"/>
        <v>0.583587962962963</v>
      </c>
      <c r="C33" s="42">
        <f t="shared" si="35"/>
        <v>0.76067129629629626</v>
      </c>
      <c r="D33" s="42">
        <f t="shared" si="35"/>
        <v>0.833587962962963</v>
      </c>
      <c r="E33" s="42">
        <f t="shared" si="35"/>
        <v>0.61831018518518521</v>
      </c>
      <c r="F33" s="41">
        <v>2</v>
      </c>
      <c r="G33" s="41">
        <v>17</v>
      </c>
      <c r="H33" s="44" t="s">
        <v>64</v>
      </c>
      <c r="I33" s="42">
        <f t="shared" ref="I33:M37" si="36">I34+TIME(0,0,(3600*($O34-$O33)/(INDEX($T$5:$AB$6,MATCH(I$15,$S$5:$S$6,0),MATCH(CONCATENATE($P34,$Q34),$T$4:$AB$4,0)))+$T$8))</f>
        <v>0.21512731481481481</v>
      </c>
      <c r="J33" s="42">
        <f t="shared" si="36"/>
        <v>0.30540509259259263</v>
      </c>
      <c r="K33" s="42">
        <f t="shared" si="36"/>
        <v>0.49290509259259263</v>
      </c>
      <c r="L33" s="42">
        <f t="shared" si="36"/>
        <v>0.65957175925925926</v>
      </c>
      <c r="M33" s="53">
        <f t="shared" ref="M33:M36" si="37">M34+TIME(0,0,(3600*($O34-$O33)/(INDEX($T$5:$AB$6,MATCH(M$15,$S$5:$S$6,0),MATCH(CONCATENATE($P34,$Q34),$T$4:$AB$4,0)))+$T$8))</f>
        <v>0.49290509259259263</v>
      </c>
      <c r="O33" s="5">
        <f t="shared" si="3"/>
        <v>52.999999999999993</v>
      </c>
      <c r="P33" s="8">
        <v>1</v>
      </c>
      <c r="Q33" s="34" t="s">
        <v>47</v>
      </c>
      <c r="R33" s="35">
        <f t="shared" ref="R33:S33" si="38">TIME(0,0,(3600*($O33-$O32)/(INDEX($T$5:$AB$6,MATCH(R$15,$S$5:$S$6,0),MATCH((CONCATENATE($P33,$Q33)),$T$4:$AB$4,0)))))</f>
        <v>1.6666666666666668E-3</v>
      </c>
      <c r="S33" s="35">
        <f t="shared" si="38"/>
        <v>2.0833333333333333E-3</v>
      </c>
      <c r="T33" s="1"/>
      <c r="U33" s="36"/>
      <c r="V33" s="1"/>
      <c r="W33" s="1"/>
    </row>
    <row r="34" spans="1:23" s="39" customFormat="1" ht="13.5" customHeight="1" x14ac:dyDescent="0.25">
      <c r="A34" s="52">
        <f t="shared" ref="A34:E34" si="39">A33+TIME(0,0,(3600*($O34-$O33)/(INDEX($T$5:$AB$6,MATCH(A$15,$S$5:$S$6,0),MATCH(CONCATENATE($P34,$Q34),$T$4:$AB$4,0)))+$T$8))</f>
        <v>0.39023148148148151</v>
      </c>
      <c r="B34" s="42">
        <f t="shared" si="39"/>
        <v>0.5881481481481482</v>
      </c>
      <c r="C34" s="42">
        <f t="shared" si="39"/>
        <v>0.76523148148148146</v>
      </c>
      <c r="D34" s="42">
        <f t="shared" si="39"/>
        <v>0.8381481481481482</v>
      </c>
      <c r="E34" s="42">
        <f t="shared" si="39"/>
        <v>0.62287037037037041</v>
      </c>
      <c r="F34" s="41">
        <v>4</v>
      </c>
      <c r="G34" s="41">
        <v>18</v>
      </c>
      <c r="H34" s="44" t="s">
        <v>65</v>
      </c>
      <c r="I34" s="42">
        <f t="shared" si="36"/>
        <v>0.21056712962962962</v>
      </c>
      <c r="J34" s="42">
        <f t="shared" si="36"/>
        <v>0.30084490740740744</v>
      </c>
      <c r="K34" s="42">
        <f t="shared" si="36"/>
        <v>0.48834490740740744</v>
      </c>
      <c r="L34" s="42">
        <f t="shared" si="36"/>
        <v>0.65501157407407407</v>
      </c>
      <c r="M34" s="53">
        <f t="shared" si="37"/>
        <v>0.48834490740740744</v>
      </c>
      <c r="O34" s="5">
        <f t="shared" si="3"/>
        <v>56.999999999999993</v>
      </c>
      <c r="P34" s="8">
        <v>1</v>
      </c>
      <c r="Q34" s="34" t="s">
        <v>47</v>
      </c>
      <c r="R34" s="35">
        <f t="shared" ref="R34:S34" si="40">TIME(0,0,(3600*($O34-$O33)/(INDEX($T$5:$AB$6,MATCH(R$15,$S$5:$S$6,0),MATCH((CONCATENATE($P34,$Q34)),$T$4:$AB$4,0)))))</f>
        <v>3.3333333333333335E-3</v>
      </c>
      <c r="S34" s="35">
        <f t="shared" si="40"/>
        <v>4.1666666666666666E-3</v>
      </c>
      <c r="T34" s="1"/>
      <c r="U34" s="36"/>
      <c r="V34" s="1"/>
      <c r="W34" s="1"/>
    </row>
    <row r="35" spans="1:23" s="39" customFormat="1" ht="13.5" customHeight="1" x14ac:dyDescent="0.25">
      <c r="A35" s="52">
        <f t="shared" ref="A35:E35" si="41">A34+TIME(0,0,(3600*($O35-$O34)/(INDEX($T$5:$AB$6,MATCH(A$15,$S$5:$S$6,0),MATCH(CONCATENATE($P35,$Q35),$T$4:$AB$4,0)))+$T$8))</f>
        <v>0.39229166666666671</v>
      </c>
      <c r="B35" s="42">
        <f t="shared" si="41"/>
        <v>0.59020833333333333</v>
      </c>
      <c r="C35" s="42">
        <f t="shared" si="41"/>
        <v>0.76729166666666659</v>
      </c>
      <c r="D35" s="42">
        <f t="shared" si="41"/>
        <v>0.84020833333333333</v>
      </c>
      <c r="E35" s="42">
        <f t="shared" si="41"/>
        <v>0.62493055555555554</v>
      </c>
      <c r="F35" s="41">
        <v>1.6</v>
      </c>
      <c r="G35" s="41">
        <v>19</v>
      </c>
      <c r="H35" s="44" t="s">
        <v>67</v>
      </c>
      <c r="I35" s="42">
        <f t="shared" si="36"/>
        <v>0.20850694444444443</v>
      </c>
      <c r="J35" s="42">
        <f t="shared" si="36"/>
        <v>0.29878472222222224</v>
      </c>
      <c r="K35" s="42">
        <f t="shared" si="36"/>
        <v>0.48628472222222224</v>
      </c>
      <c r="L35" s="42">
        <f t="shared" si="36"/>
        <v>0.65295138888888893</v>
      </c>
      <c r="M35" s="53">
        <f t="shared" si="37"/>
        <v>0.48628472222222224</v>
      </c>
      <c r="O35" s="5">
        <f t="shared" si="3"/>
        <v>58.599999999999994</v>
      </c>
      <c r="P35" s="8">
        <v>1</v>
      </c>
      <c r="Q35" s="34" t="s">
        <v>47</v>
      </c>
      <c r="R35" s="35">
        <f t="shared" ref="R35:S35" si="42">TIME(0,0,(3600*($O35-$O34)/(INDEX($T$5:$AB$6,MATCH(R$15,$S$5:$S$6,0),MATCH((CONCATENATE($P35,$Q35)),$T$4:$AB$4,0)))))</f>
        <v>1.3310185185185187E-3</v>
      </c>
      <c r="S35" s="35">
        <f t="shared" si="42"/>
        <v>1.6666666666666668E-3</v>
      </c>
      <c r="T35" s="1"/>
      <c r="U35" s="36"/>
      <c r="V35" s="1"/>
      <c r="W35" s="1"/>
    </row>
    <row r="36" spans="1:23" s="39" customFormat="1" ht="13.5" customHeight="1" x14ac:dyDescent="0.25">
      <c r="A36" s="52">
        <f t="shared" ref="A36:E36" si="43">A35+TIME(0,0,(3600*($O36-$O35)/(INDEX($T$5:$AB$6,MATCH(A$15,$S$5:$S$6,0),MATCH(CONCATENATE($P36,$Q36),$T$4:$AB$4,0)))+$T$8))</f>
        <v>0.39445601851851858</v>
      </c>
      <c r="B36" s="42">
        <f t="shared" si="43"/>
        <v>0.59237268518518515</v>
      </c>
      <c r="C36" s="42">
        <f t="shared" si="43"/>
        <v>0.76945601851851841</v>
      </c>
      <c r="D36" s="42">
        <f t="shared" si="43"/>
        <v>0.84237268518518515</v>
      </c>
      <c r="E36" s="42">
        <f t="shared" si="43"/>
        <v>0.62709490740740736</v>
      </c>
      <c r="F36" s="41">
        <v>1.7</v>
      </c>
      <c r="G36" s="41">
        <v>20</v>
      </c>
      <c r="H36" s="44" t="s">
        <v>68</v>
      </c>
      <c r="I36" s="42">
        <f t="shared" si="36"/>
        <v>0.20634259259259258</v>
      </c>
      <c r="J36" s="42">
        <f t="shared" si="36"/>
        <v>0.29662037037037037</v>
      </c>
      <c r="K36" s="42">
        <f t="shared" si="36"/>
        <v>0.48412037037037037</v>
      </c>
      <c r="L36" s="42">
        <f t="shared" si="36"/>
        <v>0.65078703703703711</v>
      </c>
      <c r="M36" s="53">
        <f t="shared" si="37"/>
        <v>0.48412037037037037</v>
      </c>
      <c r="O36" s="5">
        <f t="shared" si="3"/>
        <v>60.3</v>
      </c>
      <c r="P36" s="8">
        <v>1</v>
      </c>
      <c r="Q36" s="34" t="s">
        <v>47</v>
      </c>
      <c r="R36" s="35">
        <f t="shared" ref="R36:S36" si="44">TIME(0,0,(3600*($O36-$O35)/(INDEX($T$5:$AB$6,MATCH(R$15,$S$5:$S$6,0),MATCH((CONCATENATE($P36,$Q36)),$T$4:$AB$4,0)))))</f>
        <v>1.4120370370370369E-3</v>
      </c>
      <c r="S36" s="35">
        <f t="shared" si="44"/>
        <v>1.7708333333333332E-3</v>
      </c>
      <c r="T36" s="1"/>
      <c r="U36" s="36"/>
      <c r="V36" s="1"/>
      <c r="W36" s="1"/>
    </row>
    <row r="37" spans="1:23" s="39" customFormat="1" ht="13.5" customHeight="1" x14ac:dyDescent="0.25">
      <c r="A37" s="52">
        <f t="shared" ref="A37:E37" si="45">A36+TIME(0,0,(3600*($O37-$O36)/(INDEX($T$5:$AB$6,MATCH(A$15,$S$5:$S$6,0),MATCH(CONCATENATE($P37,$Q37),$T$4:$AB$4,0)))+$T$8))</f>
        <v>0.39776620370370375</v>
      </c>
      <c r="B37" s="42">
        <f t="shared" si="45"/>
        <v>0.59568287037037038</v>
      </c>
      <c r="C37" s="42">
        <f t="shared" si="45"/>
        <v>0.77276620370370364</v>
      </c>
      <c r="D37" s="42">
        <f t="shared" si="45"/>
        <v>0.84568287037037038</v>
      </c>
      <c r="E37" s="42">
        <f t="shared" si="45"/>
        <v>0.63040509259259259</v>
      </c>
      <c r="F37" s="41">
        <v>2.8</v>
      </c>
      <c r="G37" s="41">
        <v>21</v>
      </c>
      <c r="H37" s="44" t="s">
        <v>69</v>
      </c>
      <c r="I37" s="42">
        <f t="shared" si="36"/>
        <v>0.20303240740740738</v>
      </c>
      <c r="J37" s="42">
        <f t="shared" si="36"/>
        <v>0.2933101851851852</v>
      </c>
      <c r="K37" s="42">
        <f t="shared" si="36"/>
        <v>0.4808101851851852</v>
      </c>
      <c r="L37" s="42">
        <f t="shared" si="36"/>
        <v>0.64747685185185189</v>
      </c>
      <c r="M37" s="53">
        <f t="shared" si="36"/>
        <v>0.4808101851851852</v>
      </c>
      <c r="O37" s="5">
        <f t="shared" si="3"/>
        <v>63.099999999999994</v>
      </c>
      <c r="P37" s="8">
        <v>1</v>
      </c>
      <c r="Q37" s="34" t="s">
        <v>47</v>
      </c>
      <c r="R37" s="35">
        <f t="shared" ref="R37:S37" si="46">TIME(0,0,(3600*($O37-$O36)/(INDEX($T$5:$AB$6,MATCH(R$15,$S$5:$S$6,0),MATCH((CONCATENATE($P37,$Q37)),$T$4:$AB$4,0)))))</f>
        <v>2.3263888888888887E-3</v>
      </c>
      <c r="S37" s="35">
        <f t="shared" si="46"/>
        <v>2.9166666666666668E-3</v>
      </c>
      <c r="T37" s="1"/>
      <c r="U37" s="36"/>
      <c r="V37" s="1"/>
      <c r="W37" s="1"/>
    </row>
    <row r="38" spans="1:23" s="39" customFormat="1" ht="13.5" customHeight="1" x14ac:dyDescent="0.25">
      <c r="A38" s="52">
        <f t="shared" ref="A38:E38" si="47">A37+TIME(0,0,(3600*($O38-$O37)/(INDEX($T$5:$AB$6,MATCH(A$15,$S$5:$S$6,0),MATCH(CONCATENATE($P38,$Q38),$T$4:$AB$4,0)))+$T$8))</f>
        <v>0.39940972222222226</v>
      </c>
      <c r="B38" s="42">
        <f t="shared" si="47"/>
        <v>0.59732638888888889</v>
      </c>
      <c r="C38" s="42">
        <f t="shared" si="47"/>
        <v>0.77440972222222215</v>
      </c>
      <c r="D38" s="42">
        <f t="shared" si="47"/>
        <v>0.84732638888888889</v>
      </c>
      <c r="E38" s="42">
        <f t="shared" si="47"/>
        <v>0.6320486111111111</v>
      </c>
      <c r="F38" s="41">
        <v>1.2</v>
      </c>
      <c r="G38" s="41">
        <v>22</v>
      </c>
      <c r="H38" s="44" t="s">
        <v>70</v>
      </c>
      <c r="I38" s="40">
        <v>0.20138888888888887</v>
      </c>
      <c r="J38" s="40">
        <v>0.29166666666666669</v>
      </c>
      <c r="K38" s="40">
        <v>0.47916666666666669</v>
      </c>
      <c r="L38" s="40">
        <v>0.64583333333333337</v>
      </c>
      <c r="M38" s="54">
        <v>0.47916666666666669</v>
      </c>
      <c r="O38" s="5">
        <f t="shared" si="3"/>
        <v>64.3</v>
      </c>
      <c r="P38" s="8">
        <v>1</v>
      </c>
      <c r="Q38" s="34" t="s">
        <v>47</v>
      </c>
      <c r="R38" s="35">
        <f t="shared" ref="R38:S38" si="48">TIME(0,0,(3600*($O38-$O37)/(INDEX($T$5:$AB$6,MATCH(R$15,$S$5:$S$6,0),MATCH((CONCATENATE($P38,$Q38)),$T$4:$AB$4,0)))))</f>
        <v>9.9537037037037042E-4</v>
      </c>
      <c r="S38" s="35">
        <f t="shared" si="48"/>
        <v>1.25E-3</v>
      </c>
      <c r="T38" s="1"/>
      <c r="U38" s="36"/>
      <c r="V38" s="1"/>
      <c r="W38" s="1"/>
    </row>
    <row r="39" spans="1:23" ht="13.5" customHeight="1" x14ac:dyDescent="0.25">
      <c r="A39" s="52"/>
      <c r="B39" s="42"/>
      <c r="C39" s="42"/>
      <c r="D39" s="42"/>
      <c r="E39" s="42"/>
      <c r="F39" s="41"/>
      <c r="G39" s="41"/>
      <c r="H39" s="45"/>
      <c r="I39" s="42"/>
      <c r="J39" s="42"/>
      <c r="K39" s="42"/>
      <c r="L39" s="42"/>
      <c r="M39" s="53"/>
      <c r="R39" s="35"/>
      <c r="S39" s="35"/>
      <c r="T39" s="1"/>
      <c r="U39" s="36"/>
      <c r="V39" s="1"/>
      <c r="W39" s="1"/>
    </row>
    <row r="40" spans="1:23" ht="13.5" customHeight="1" thickBot="1" x14ac:dyDescent="0.25">
      <c r="A40" s="55" t="s">
        <v>72</v>
      </c>
      <c r="B40" s="56" t="s">
        <v>72</v>
      </c>
      <c r="C40" s="56" t="s">
        <v>72</v>
      </c>
      <c r="D40" s="56" t="s">
        <v>73</v>
      </c>
      <c r="E40" s="57">
        <v>7</v>
      </c>
      <c r="F40" s="58"/>
      <c r="G40" s="58"/>
      <c r="H40" s="59"/>
      <c r="I40" s="60" t="s">
        <v>72</v>
      </c>
      <c r="J40" s="58" t="s">
        <v>72</v>
      </c>
      <c r="K40" s="58" t="s">
        <v>72</v>
      </c>
      <c r="L40" s="60" t="s">
        <v>73</v>
      </c>
      <c r="M40" s="61">
        <v>7</v>
      </c>
    </row>
    <row r="41" spans="1:23" ht="13.5" customHeight="1" thickBo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23" ht="13.5" customHeight="1" thickBot="1" x14ac:dyDescent="0.3">
      <c r="A42" s="67" t="s">
        <v>28</v>
      </c>
      <c r="B42" s="68"/>
      <c r="C42" s="68"/>
      <c r="D42" s="68"/>
      <c r="E42" s="68"/>
      <c r="F42" s="15" t="s">
        <v>29</v>
      </c>
      <c r="G42" s="16" t="s">
        <v>30</v>
      </c>
      <c r="H42" s="16" t="s">
        <v>31</v>
      </c>
      <c r="I42" s="69" t="s">
        <v>32</v>
      </c>
      <c r="J42" s="70"/>
      <c r="K42" s="70"/>
      <c r="L42" s="70"/>
      <c r="M42" s="71"/>
    </row>
    <row r="43" spans="1:23" ht="13.5" customHeight="1" thickBot="1" x14ac:dyDescent="0.3">
      <c r="A43" s="69" t="s">
        <v>33</v>
      </c>
      <c r="B43" s="70"/>
      <c r="C43" s="70"/>
      <c r="D43" s="70"/>
      <c r="E43" s="71"/>
      <c r="F43" s="18"/>
      <c r="G43" s="19" t="s">
        <v>34</v>
      </c>
      <c r="H43" s="20" t="s">
        <v>35</v>
      </c>
      <c r="I43" s="69" t="s">
        <v>33</v>
      </c>
      <c r="J43" s="70"/>
      <c r="K43" s="70"/>
      <c r="L43" s="70"/>
      <c r="M43" s="71"/>
    </row>
    <row r="44" spans="1:23" ht="13.5" customHeight="1" x14ac:dyDescent="0.25">
      <c r="A44" s="21" t="s">
        <v>75</v>
      </c>
      <c r="B44" s="22"/>
      <c r="C44" s="22"/>
      <c r="D44" s="22"/>
      <c r="E44" s="22"/>
      <c r="F44" s="23"/>
      <c r="G44" s="23"/>
      <c r="H44" s="22"/>
      <c r="I44" s="22" t="s">
        <v>75</v>
      </c>
      <c r="J44" s="22"/>
      <c r="K44" s="22"/>
      <c r="L44" s="22"/>
      <c r="M44" s="24"/>
    </row>
    <row r="45" spans="1:23" ht="13.5" customHeight="1" thickBot="1" x14ac:dyDescent="0.3">
      <c r="A45" s="26" t="s">
        <v>20</v>
      </c>
      <c r="B45" s="27"/>
      <c r="C45" s="27"/>
      <c r="D45" s="27"/>
      <c r="E45" s="27"/>
      <c r="F45" s="28"/>
      <c r="G45" s="28"/>
      <c r="H45" s="29"/>
      <c r="I45" s="27" t="s">
        <v>20</v>
      </c>
      <c r="J45" s="27"/>
      <c r="K45" s="27"/>
      <c r="L45" s="27"/>
      <c r="M45" s="30"/>
    </row>
    <row r="46" spans="1:23" ht="13.5" customHeight="1" x14ac:dyDescent="0.2">
      <c r="A46" s="46">
        <v>0.72916666666666663</v>
      </c>
      <c r="B46" s="47"/>
      <c r="C46" s="47"/>
      <c r="D46" s="47"/>
      <c r="E46" s="47"/>
      <c r="F46" s="48">
        <v>0</v>
      </c>
      <c r="G46" s="48">
        <v>0</v>
      </c>
      <c r="H46" s="49" t="s">
        <v>44</v>
      </c>
      <c r="I46" s="50">
        <f t="shared" ref="I46:I66" si="49">I47+TIME(0,0,(3600*($O17-$O16)/(INDEX($T$5:$AB$6,MATCH(I$15,$S$5:$S$6,0),MATCH(CONCATENATE($P17,$Q17),$T$4:$AB$4,0)))+$T$8))</f>
        <v>0.72232638888888889</v>
      </c>
      <c r="J46" s="50"/>
      <c r="K46" s="50"/>
      <c r="L46" s="50"/>
      <c r="M46" s="51"/>
    </row>
    <row r="47" spans="1:23" ht="13.5" customHeight="1" x14ac:dyDescent="0.2">
      <c r="A47" s="52">
        <f>A46+TIME(0,0,(3600*($O17-$O16)/(INDEX($T$5:$AB$6,MATCH(A$15,$S$5:$S$6,0),MATCH(CONCATENATE($P17,$Q17),$T$4:$AB$4,0)))+$T$8))</f>
        <v>0.74049768518518511</v>
      </c>
      <c r="B47" s="42"/>
      <c r="C47" s="42"/>
      <c r="D47" s="42"/>
      <c r="E47" s="42"/>
      <c r="F47" s="41">
        <v>10.5</v>
      </c>
      <c r="G47" s="41">
        <v>1</v>
      </c>
      <c r="H47" s="43" t="s">
        <v>46</v>
      </c>
      <c r="I47" s="42">
        <f t="shared" si="49"/>
        <v>0.71099537037037042</v>
      </c>
      <c r="J47" s="42"/>
      <c r="K47" s="42"/>
      <c r="L47" s="42"/>
      <c r="M47" s="53"/>
    </row>
    <row r="48" spans="1:23" ht="13.5" customHeight="1" x14ac:dyDescent="0.2">
      <c r="A48" s="52">
        <f t="shared" ref="A48:A68" si="50">A47+TIME(0,0,(3600*($O18-$O17)/(INDEX($T$5:$AB$6,MATCH(A$15,$S$5:$S$6,0),MATCH(CONCATENATE($P18,$Q18),$T$4:$AB$4,0)))+$T$8))</f>
        <v>0.74214120370370362</v>
      </c>
      <c r="B48" s="42"/>
      <c r="C48" s="42"/>
      <c r="D48" s="42"/>
      <c r="E48" s="42"/>
      <c r="F48" s="41">
        <v>1.2</v>
      </c>
      <c r="G48" s="41">
        <v>2</v>
      </c>
      <c r="H48" s="44" t="s">
        <v>48</v>
      </c>
      <c r="I48" s="42">
        <f t="shared" si="49"/>
        <v>0.7093518518518519</v>
      </c>
      <c r="J48" s="42"/>
      <c r="K48" s="42"/>
      <c r="L48" s="42"/>
      <c r="M48" s="53"/>
    </row>
    <row r="49" spans="1:28" ht="13.5" customHeight="1" x14ac:dyDescent="0.2">
      <c r="A49" s="52">
        <f t="shared" si="50"/>
        <v>0.74368055555555546</v>
      </c>
      <c r="B49" s="42"/>
      <c r="C49" s="42"/>
      <c r="D49" s="42"/>
      <c r="E49" s="42"/>
      <c r="F49" s="41">
        <v>1.1000000000000001</v>
      </c>
      <c r="G49" s="41">
        <v>3</v>
      </c>
      <c r="H49" s="44" t="s">
        <v>50</v>
      </c>
      <c r="I49" s="42">
        <f t="shared" si="49"/>
        <v>0.70781250000000007</v>
      </c>
      <c r="J49" s="42"/>
      <c r="K49" s="42"/>
      <c r="L49" s="42"/>
      <c r="M49" s="53"/>
    </row>
    <row r="50" spans="1:28" ht="13.5" customHeight="1" x14ac:dyDescent="0.2">
      <c r="A50" s="52">
        <f t="shared" si="50"/>
        <v>0.75097222222222215</v>
      </c>
      <c r="B50" s="42"/>
      <c r="C50" s="42"/>
      <c r="D50" s="42"/>
      <c r="E50" s="42"/>
      <c r="F50" s="41">
        <v>5.8</v>
      </c>
      <c r="G50" s="41">
        <v>4</v>
      </c>
      <c r="H50" s="44" t="s">
        <v>51</v>
      </c>
      <c r="I50" s="42">
        <f t="shared" si="49"/>
        <v>0.70052083333333337</v>
      </c>
      <c r="J50" s="42"/>
      <c r="K50" s="42"/>
      <c r="L50" s="42"/>
      <c r="M50" s="53"/>
    </row>
    <row r="51" spans="1:28" ht="13.5" customHeight="1" x14ac:dyDescent="0.2">
      <c r="A51" s="52">
        <f t="shared" si="50"/>
        <v>0.75209490740740736</v>
      </c>
      <c r="B51" s="42"/>
      <c r="C51" s="42"/>
      <c r="D51" s="42"/>
      <c r="E51" s="42"/>
      <c r="F51" s="41">
        <v>0.7</v>
      </c>
      <c r="G51" s="41">
        <v>5</v>
      </c>
      <c r="H51" s="44" t="s">
        <v>52</v>
      </c>
      <c r="I51" s="42">
        <f t="shared" si="49"/>
        <v>0.69939814814814816</v>
      </c>
      <c r="J51" s="42"/>
      <c r="K51" s="42"/>
      <c r="L51" s="42"/>
      <c r="M51" s="53"/>
    </row>
    <row r="52" spans="1:28" ht="13.5" customHeight="1" x14ac:dyDescent="0.2">
      <c r="A52" s="52">
        <f t="shared" si="50"/>
        <v>0.75332175925925926</v>
      </c>
      <c r="B52" s="42"/>
      <c r="C52" s="42"/>
      <c r="D52" s="42"/>
      <c r="E52" s="42"/>
      <c r="F52" s="41">
        <v>0.8</v>
      </c>
      <c r="G52" s="41">
        <v>6</v>
      </c>
      <c r="H52" s="44" t="s">
        <v>53</v>
      </c>
      <c r="I52" s="42">
        <f t="shared" si="49"/>
        <v>0.69817129629629626</v>
      </c>
      <c r="J52" s="42"/>
      <c r="K52" s="42"/>
      <c r="L52" s="42"/>
      <c r="M52" s="53"/>
    </row>
    <row r="53" spans="1:28" ht="13.5" customHeight="1" x14ac:dyDescent="0.2">
      <c r="A53" s="52">
        <f t="shared" si="50"/>
        <v>0.76600694444444439</v>
      </c>
      <c r="B53" s="42"/>
      <c r="C53" s="42"/>
      <c r="D53" s="42"/>
      <c r="E53" s="42"/>
      <c r="F53" s="41">
        <v>11.8</v>
      </c>
      <c r="G53" s="41">
        <v>7</v>
      </c>
      <c r="H53" s="44" t="s">
        <v>54</v>
      </c>
      <c r="I53" s="42">
        <f t="shared" si="49"/>
        <v>0.68548611111111113</v>
      </c>
      <c r="J53" s="42"/>
      <c r="K53" s="42"/>
      <c r="L53" s="42"/>
      <c r="M53" s="53"/>
    </row>
    <row r="54" spans="1:28" ht="13.5" customHeight="1" x14ac:dyDescent="0.2">
      <c r="A54" s="52">
        <f t="shared" si="50"/>
        <v>0.76785879629629628</v>
      </c>
      <c r="B54" s="42"/>
      <c r="C54" s="42"/>
      <c r="D54" s="42"/>
      <c r="E54" s="42"/>
      <c r="F54" s="41">
        <v>1.4</v>
      </c>
      <c r="G54" s="41">
        <v>8</v>
      </c>
      <c r="H54" s="44" t="s">
        <v>55</v>
      </c>
      <c r="I54" s="42">
        <f t="shared" si="49"/>
        <v>0.68363425925925925</v>
      </c>
      <c r="J54" s="42"/>
      <c r="K54" s="42"/>
      <c r="L54" s="42"/>
      <c r="M54" s="53"/>
    </row>
    <row r="55" spans="1:28" ht="13.5" customHeight="1" x14ac:dyDescent="0.2">
      <c r="A55" s="52">
        <f t="shared" si="50"/>
        <v>0.77304398148148146</v>
      </c>
      <c r="B55" s="42"/>
      <c r="C55" s="42"/>
      <c r="D55" s="42"/>
      <c r="E55" s="42"/>
      <c r="F55" s="41">
        <v>4.5999999999999996</v>
      </c>
      <c r="G55" s="41">
        <v>9</v>
      </c>
      <c r="H55" s="44" t="s">
        <v>56</v>
      </c>
      <c r="I55" s="42">
        <f t="shared" si="49"/>
        <v>0.67844907407407407</v>
      </c>
      <c r="J55" s="42"/>
      <c r="K55" s="42"/>
      <c r="L55" s="42"/>
      <c r="M55" s="53"/>
    </row>
    <row r="56" spans="1:28" ht="13.5" customHeight="1" x14ac:dyDescent="0.2">
      <c r="A56" s="52">
        <f t="shared" si="50"/>
        <v>0.77447916666666661</v>
      </c>
      <c r="B56" s="42"/>
      <c r="C56" s="42"/>
      <c r="D56" s="42"/>
      <c r="E56" s="42"/>
      <c r="F56" s="41">
        <v>1</v>
      </c>
      <c r="G56" s="41">
        <v>10</v>
      </c>
      <c r="H56" s="44" t="s">
        <v>57</v>
      </c>
      <c r="I56" s="42">
        <f t="shared" si="49"/>
        <v>0.67701388888888892</v>
      </c>
      <c r="J56" s="42"/>
      <c r="K56" s="42"/>
      <c r="L56" s="42"/>
      <c r="M56" s="53"/>
    </row>
    <row r="57" spans="1:28" ht="13.5" customHeight="1" x14ac:dyDescent="0.2">
      <c r="A57" s="52">
        <f t="shared" si="50"/>
        <v>0.7757060185185185</v>
      </c>
      <c r="B57" s="42"/>
      <c r="C57" s="42"/>
      <c r="D57" s="42"/>
      <c r="E57" s="42"/>
      <c r="F57" s="41">
        <v>0.8</v>
      </c>
      <c r="G57" s="41">
        <v>11</v>
      </c>
      <c r="H57" s="44" t="s">
        <v>58</v>
      </c>
      <c r="I57" s="42">
        <f t="shared" si="49"/>
        <v>0.67578703703703702</v>
      </c>
      <c r="J57" s="42"/>
      <c r="K57" s="42"/>
      <c r="L57" s="42"/>
      <c r="M57" s="5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 x14ac:dyDescent="0.2">
      <c r="A58" s="52">
        <f t="shared" si="50"/>
        <v>0.77953703703703703</v>
      </c>
      <c r="B58" s="42"/>
      <c r="C58" s="42"/>
      <c r="D58" s="42"/>
      <c r="E58" s="42"/>
      <c r="F58" s="41">
        <v>3.3</v>
      </c>
      <c r="G58" s="41">
        <v>12</v>
      </c>
      <c r="H58" s="44" t="s">
        <v>59</v>
      </c>
      <c r="I58" s="42">
        <f t="shared" si="49"/>
        <v>0.67195601851851849</v>
      </c>
      <c r="J58" s="42"/>
      <c r="K58" s="42"/>
      <c r="L58" s="42"/>
      <c r="M58" s="53"/>
    </row>
    <row r="59" spans="1:28" ht="13.5" customHeight="1" x14ac:dyDescent="0.2">
      <c r="A59" s="52">
        <f t="shared" si="50"/>
        <v>0.78170138888888885</v>
      </c>
      <c r="B59" s="42"/>
      <c r="C59" s="42"/>
      <c r="D59" s="42"/>
      <c r="E59" s="42"/>
      <c r="F59" s="41">
        <v>1.7</v>
      </c>
      <c r="G59" s="41">
        <v>13</v>
      </c>
      <c r="H59" s="44" t="s">
        <v>60</v>
      </c>
      <c r="I59" s="42">
        <f t="shared" si="49"/>
        <v>0.66979166666666667</v>
      </c>
      <c r="J59" s="42"/>
      <c r="K59" s="42"/>
      <c r="L59" s="42"/>
      <c r="M59" s="53"/>
    </row>
    <row r="60" spans="1:28" ht="13.5" customHeight="1" x14ac:dyDescent="0.2">
      <c r="A60" s="52">
        <f t="shared" si="50"/>
        <v>0.78344907407407405</v>
      </c>
      <c r="B60" s="42"/>
      <c r="C60" s="42"/>
      <c r="D60" s="42"/>
      <c r="E60" s="42"/>
      <c r="F60" s="41">
        <v>1.3</v>
      </c>
      <c r="G60" s="41">
        <v>14</v>
      </c>
      <c r="H60" s="44" t="s">
        <v>61</v>
      </c>
      <c r="I60" s="42">
        <f t="shared" si="49"/>
        <v>0.66804398148148147</v>
      </c>
      <c r="J60" s="42"/>
      <c r="K60" s="42"/>
      <c r="L60" s="42"/>
      <c r="M60" s="53"/>
    </row>
    <row r="61" spans="1:28" ht="13.5" customHeight="1" x14ac:dyDescent="0.2">
      <c r="A61" s="52">
        <f t="shared" si="50"/>
        <v>0.78644675925925922</v>
      </c>
      <c r="B61" s="42"/>
      <c r="C61" s="42"/>
      <c r="D61" s="42"/>
      <c r="E61" s="42"/>
      <c r="F61" s="41">
        <v>2.5</v>
      </c>
      <c r="G61" s="41">
        <v>15</v>
      </c>
      <c r="H61" s="44" t="s">
        <v>62</v>
      </c>
      <c r="I61" s="42">
        <f t="shared" si="49"/>
        <v>0.6650462962962963</v>
      </c>
      <c r="J61" s="42"/>
      <c r="K61" s="42"/>
      <c r="L61" s="42"/>
      <c r="M61" s="53"/>
    </row>
    <row r="62" spans="1:28" ht="13.5" customHeight="1" x14ac:dyDescent="0.2">
      <c r="A62" s="52">
        <f t="shared" si="50"/>
        <v>0.78944444444444439</v>
      </c>
      <c r="B62" s="42"/>
      <c r="C62" s="42"/>
      <c r="D62" s="42"/>
      <c r="E62" s="42"/>
      <c r="F62" s="41">
        <v>2.5</v>
      </c>
      <c r="G62" s="41">
        <v>16</v>
      </c>
      <c r="H62" s="44" t="s">
        <v>63</v>
      </c>
      <c r="I62" s="42">
        <f t="shared" si="49"/>
        <v>0.66204861111111113</v>
      </c>
      <c r="J62" s="42"/>
      <c r="K62" s="42"/>
      <c r="L62" s="42"/>
      <c r="M62" s="53"/>
    </row>
    <row r="63" spans="1:28" ht="12.75" x14ac:dyDescent="0.2">
      <c r="A63" s="52">
        <f t="shared" si="50"/>
        <v>0.79192129629629626</v>
      </c>
      <c r="B63" s="42"/>
      <c r="C63" s="42"/>
      <c r="D63" s="42"/>
      <c r="E63" s="42"/>
      <c r="F63" s="41">
        <v>2</v>
      </c>
      <c r="G63" s="41">
        <v>17</v>
      </c>
      <c r="H63" s="44" t="s">
        <v>64</v>
      </c>
      <c r="I63" s="42">
        <f t="shared" si="49"/>
        <v>0.65957175925925926</v>
      </c>
      <c r="J63" s="42"/>
      <c r="K63" s="42"/>
      <c r="L63" s="42"/>
      <c r="M63" s="53"/>
      <c r="N63" s="1"/>
    </row>
    <row r="64" spans="1:28" ht="12.75" customHeight="1" x14ac:dyDescent="0.2">
      <c r="A64" s="52">
        <f t="shared" si="50"/>
        <v>0.79648148148148146</v>
      </c>
      <c r="B64" s="42"/>
      <c r="C64" s="42"/>
      <c r="D64" s="42"/>
      <c r="E64" s="42"/>
      <c r="F64" s="41">
        <v>4</v>
      </c>
      <c r="G64" s="41">
        <v>18</v>
      </c>
      <c r="H64" s="44" t="s">
        <v>65</v>
      </c>
      <c r="I64" s="42">
        <f t="shared" si="49"/>
        <v>0.65501157407407407</v>
      </c>
      <c r="J64" s="42"/>
      <c r="K64" s="42"/>
      <c r="L64" s="42"/>
      <c r="M64" s="53"/>
    </row>
    <row r="65" spans="1:13" ht="12.75" customHeight="1" x14ac:dyDescent="0.2">
      <c r="A65" s="52">
        <f t="shared" si="50"/>
        <v>0.79854166666666659</v>
      </c>
      <c r="B65" s="42"/>
      <c r="C65" s="42"/>
      <c r="D65" s="42"/>
      <c r="E65" s="42"/>
      <c r="F65" s="41">
        <v>1.6</v>
      </c>
      <c r="G65" s="41">
        <v>19</v>
      </c>
      <c r="H65" s="44" t="s">
        <v>67</v>
      </c>
      <c r="I65" s="42">
        <f t="shared" si="49"/>
        <v>0.65295138888888893</v>
      </c>
      <c r="J65" s="42"/>
      <c r="K65" s="42"/>
      <c r="L65" s="42"/>
      <c r="M65" s="53"/>
    </row>
    <row r="66" spans="1:13" ht="12.75" customHeight="1" x14ac:dyDescent="0.2">
      <c r="A66" s="52">
        <f t="shared" si="50"/>
        <v>0.80070601851851841</v>
      </c>
      <c r="B66" s="42"/>
      <c r="C66" s="42"/>
      <c r="D66" s="42"/>
      <c r="E66" s="42"/>
      <c r="F66" s="41">
        <v>1.7</v>
      </c>
      <c r="G66" s="41">
        <v>20</v>
      </c>
      <c r="H66" s="44" t="s">
        <v>68</v>
      </c>
      <c r="I66" s="42">
        <f t="shared" si="49"/>
        <v>0.65078703703703711</v>
      </c>
      <c r="J66" s="42"/>
      <c r="K66" s="42"/>
      <c r="L66" s="42"/>
      <c r="M66" s="53"/>
    </row>
    <row r="67" spans="1:13" ht="12.75" customHeight="1" x14ac:dyDescent="0.2">
      <c r="A67" s="52">
        <f t="shared" si="50"/>
        <v>0.80401620370370364</v>
      </c>
      <c r="B67" s="42"/>
      <c r="C67" s="42"/>
      <c r="D67" s="42"/>
      <c r="E67" s="42"/>
      <c r="F67" s="41">
        <v>2.8</v>
      </c>
      <c r="G67" s="41">
        <v>21</v>
      </c>
      <c r="H67" s="44" t="s">
        <v>69</v>
      </c>
      <c r="I67" s="42">
        <f>I68+TIME(0,0,(3600*($O38-$O37)/(INDEX($T$5:$AB$6,MATCH(I$15,$S$5:$S$6,0),MATCH(CONCATENATE($P38,$Q38),$T$4:$AB$4,0)))+$T$8))</f>
        <v>0.64747685185185189</v>
      </c>
      <c r="J67" s="42"/>
      <c r="K67" s="42"/>
      <c r="L67" s="42"/>
      <c r="M67" s="53"/>
    </row>
    <row r="68" spans="1:13" ht="12.75" customHeight="1" x14ac:dyDescent="0.2">
      <c r="A68" s="52">
        <f t="shared" si="50"/>
        <v>0.80565972222222215</v>
      </c>
      <c r="B68" s="42"/>
      <c r="C68" s="42"/>
      <c r="D68" s="42"/>
      <c r="E68" s="42"/>
      <c r="F68" s="41">
        <v>1.2</v>
      </c>
      <c r="G68" s="41">
        <v>22</v>
      </c>
      <c r="H68" s="44" t="s">
        <v>70</v>
      </c>
      <c r="I68" s="40">
        <v>0.64583333333333337</v>
      </c>
      <c r="J68" s="40"/>
      <c r="K68" s="40"/>
      <c r="L68" s="40"/>
      <c r="M68" s="54"/>
    </row>
    <row r="69" spans="1:13" ht="12.75" customHeight="1" x14ac:dyDescent="0.2">
      <c r="A69" s="52"/>
      <c r="B69" s="42"/>
      <c r="C69" s="42"/>
      <c r="D69" s="42"/>
      <c r="E69" s="42"/>
      <c r="F69" s="41"/>
      <c r="G69" s="41"/>
      <c r="H69" s="45"/>
      <c r="I69" s="42"/>
      <c r="J69" s="42"/>
      <c r="K69" s="42"/>
      <c r="L69" s="42"/>
      <c r="M69" s="53"/>
    </row>
    <row r="70" spans="1:13" ht="12.75" customHeight="1" thickBot="1" x14ac:dyDescent="0.25">
      <c r="A70" s="62">
        <v>7</v>
      </c>
      <c r="B70" s="56"/>
      <c r="C70" s="56"/>
      <c r="D70" s="56"/>
      <c r="E70" s="57"/>
      <c r="F70" s="58"/>
      <c r="G70" s="58"/>
      <c r="H70" s="59"/>
      <c r="I70" s="57">
        <v>7</v>
      </c>
      <c r="J70" s="58"/>
      <c r="K70" s="58"/>
      <c r="L70" s="60"/>
      <c r="M70" s="61"/>
    </row>
    <row r="71" spans="1:13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2.75" customHeight="1" x14ac:dyDescent="0.2">
      <c r="A72" s="39"/>
      <c r="B72" s="39"/>
      <c r="C72" s="39"/>
      <c r="D72" s="39"/>
      <c r="E72" s="39"/>
      <c r="F72" s="39"/>
      <c r="G72" s="39"/>
      <c r="H72" s="39"/>
      <c r="I72" s="5" t="s">
        <v>66</v>
      </c>
      <c r="J72" s="39"/>
      <c r="K72" s="39"/>
      <c r="L72" s="39"/>
      <c r="M72" s="39"/>
    </row>
    <row r="73" spans="1:13" ht="12.75" customHeight="1" x14ac:dyDescent="0.2">
      <c r="B73" s="38"/>
    </row>
    <row r="74" spans="1:13" ht="12.75" customHeight="1" x14ac:dyDescent="0.2">
      <c r="B74" s="38"/>
    </row>
    <row r="75" spans="1:13" ht="12.75" customHeight="1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</row>
    <row r="76" spans="1:13" ht="12.75" customHeight="1" x14ac:dyDescent="0.25">
      <c r="A76" s="37"/>
    </row>
    <row r="77" spans="1:13" ht="16.5" customHeight="1" x14ac:dyDescent="0.2"/>
    <row r="78" spans="1:13" ht="16.5" customHeight="1" x14ac:dyDescent="0.2"/>
    <row r="79" spans="1:13" ht="16.5" customHeight="1" x14ac:dyDescent="0.2"/>
    <row r="80" spans="1:13" ht="16.5" customHeight="1" x14ac:dyDescent="0.2"/>
    <row r="81" ht="16.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</sheetData>
  <mergeCells count="12">
    <mergeCell ref="I43:M43"/>
    <mergeCell ref="A43:E43"/>
    <mergeCell ref="I42:M42"/>
    <mergeCell ref="A42:E42"/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2022-04-01T11:30:52Z</dcterms:modified>
</cp:coreProperties>
</file>