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kpeBI4rOPtaYu1Ha9a80b7ZGqtA=="/>
    </ext>
  </extLst>
</workbook>
</file>

<file path=xl/calcChain.xml><?xml version="1.0" encoding="utf-8"?>
<calcChain xmlns="http://schemas.openxmlformats.org/spreadsheetml/2006/main">
  <c r="O17" i="1" l="1"/>
  <c r="B17" i="1" s="1"/>
  <c r="C17" i="1" l="1"/>
  <c r="A17" i="1"/>
  <c r="A18" i="1" s="1"/>
  <c r="S17" i="1"/>
  <c r="D17" i="1"/>
  <c r="R17" i="1"/>
  <c r="O18" i="1"/>
  <c r="E17" i="1"/>
  <c r="E18" i="1" s="1"/>
  <c r="C18" i="1" l="1"/>
  <c r="S18" i="1"/>
  <c r="R18" i="1"/>
  <c r="O19" i="1"/>
  <c r="E19" i="1" s="1"/>
  <c r="D18" i="1"/>
  <c r="B18" i="1"/>
  <c r="B19" i="1" s="1"/>
  <c r="E20" i="1" l="1"/>
  <c r="D19" i="1"/>
  <c r="O20" i="1"/>
  <c r="R19" i="1"/>
  <c r="S19" i="1"/>
  <c r="C19" i="1"/>
  <c r="C20" i="1" s="1"/>
  <c r="A19" i="1"/>
  <c r="A20" i="1" s="1"/>
  <c r="S20" i="1" l="1"/>
  <c r="O21" i="1"/>
  <c r="R20" i="1"/>
  <c r="D20" i="1"/>
  <c r="D21" i="1" s="1"/>
  <c r="E21" i="1"/>
  <c r="C21" i="1"/>
  <c r="B20" i="1"/>
  <c r="B21" i="1" s="1"/>
  <c r="R21" i="1" l="1"/>
  <c r="S21" i="1"/>
  <c r="O22" i="1"/>
  <c r="C22" i="1" s="1"/>
  <c r="E22" i="1"/>
  <c r="D22" i="1"/>
  <c r="A21" i="1"/>
  <c r="A22" i="1" s="1"/>
  <c r="E23" i="1" l="1"/>
  <c r="S22" i="1"/>
  <c r="O23" i="1"/>
  <c r="A23" i="1" s="1"/>
  <c r="R22" i="1"/>
  <c r="B22" i="1"/>
  <c r="B23" i="1" s="1"/>
  <c r="O24" i="1" l="1"/>
  <c r="R23" i="1"/>
  <c r="S23" i="1"/>
  <c r="D23" i="1"/>
  <c r="C23" i="1"/>
  <c r="C24" i="1" s="1"/>
  <c r="S24" i="1" l="1"/>
  <c r="O25" i="1"/>
  <c r="R24" i="1"/>
  <c r="D24" i="1"/>
  <c r="D25" i="1" s="1"/>
  <c r="E24" i="1"/>
  <c r="E25" i="1" s="1"/>
  <c r="B24" i="1"/>
  <c r="B25" i="1" s="1"/>
  <c r="A24" i="1"/>
  <c r="A25" i="1" s="1"/>
  <c r="B26" i="1" l="1"/>
  <c r="S25" i="1"/>
  <c r="O26" i="1"/>
  <c r="R25" i="1"/>
  <c r="E26" i="1"/>
  <c r="D26" i="1"/>
  <c r="C25" i="1"/>
  <c r="C26" i="1" s="1"/>
  <c r="S26" i="1" l="1"/>
  <c r="R26" i="1"/>
  <c r="O27" i="1"/>
  <c r="D27" i="1"/>
  <c r="E27" i="1"/>
  <c r="B27" i="1"/>
  <c r="A26" i="1"/>
  <c r="A27" i="1" s="1"/>
  <c r="R27" i="1" l="1"/>
  <c r="S27" i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O28" i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C27" i="1"/>
  <c r="S28" i="1" l="1"/>
  <c r="R28" i="1"/>
  <c r="O29" i="1"/>
  <c r="D28" i="1"/>
  <c r="D29" i="1" s="1"/>
  <c r="B28" i="1"/>
  <c r="B29" i="1" s="1"/>
  <c r="R29" i="1" l="1"/>
  <c r="S29" i="1"/>
  <c r="O30" i="1"/>
  <c r="S30" i="1" l="1"/>
  <c r="M29" i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J29" i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0" i="1"/>
  <c r="L29" i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B30" i="1"/>
  <c r="D30" i="1"/>
</calcChain>
</file>

<file path=xl/sharedStrings.xml><?xml version="1.0" encoding="utf-8"?>
<sst xmlns="http://schemas.openxmlformats.org/spreadsheetml/2006/main" count="120" uniqueCount="67">
  <si>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</si>
  <si>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</si>
  <si>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</si>
  <si>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</si>
  <si>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</si>
  <si>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</si>
  <si>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</si>
  <si>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</si>
  <si>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</si>
  <si>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</si>
  <si>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</si>
  <si>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</si>
  <si>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</si>
  <si>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</si>
  <si>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</si>
  <si>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</si>
  <si>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</si>
  <si>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</si>
  <si>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</si>
  <si>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</si>
  <si>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</si>
  <si>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</si>
  <si>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</si>
  <si>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</si>
  <si>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</si>
  <si>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</si>
  <si>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</si>
  <si>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Mavrodolu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</si>
  <si>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</si>
  <si>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</si>
  <si>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</si>
  <si>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</si>
  <si>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</si>
  <si>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</si>
  <si>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</si>
  <si>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</si>
  <si>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</si>
  <si>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</si>
  <si>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</si>
  <si>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</si>
  <si>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</si>
  <si>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</si>
  <si>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</si>
  <si>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</si>
  <si>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</si>
  <si>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</si>
  <si>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Atg. Astra Tours Dob</t>
  </si>
  <si>
    <t>Recea Centru</t>
  </si>
  <si>
    <t>S</t>
  </si>
  <si>
    <t>Catanele</t>
  </si>
  <si>
    <t>Oarja Ramificatie</t>
  </si>
  <si>
    <t>Coseri Blocuri</t>
  </si>
  <si>
    <t>Cateasca</t>
  </si>
  <si>
    <t>Cateasca Scoala</t>
  </si>
  <si>
    <t>Cateasca Centru</t>
  </si>
  <si>
    <t>Ratesti1</t>
  </si>
  <si>
    <t>Ratesti2</t>
  </si>
  <si>
    <t>Tigveni Primarie</t>
  </si>
  <si>
    <t>Patuleni</t>
  </si>
  <si>
    <t>Ciupa-Manciulescu</t>
  </si>
  <si>
    <t>Nejlovelu</t>
  </si>
  <si>
    <t>Mavrodolu</t>
  </si>
  <si>
    <t>1=6</t>
  </si>
  <si>
    <t>1=5</t>
  </si>
  <si>
    <t>1=7</t>
  </si>
  <si>
    <t>EMITENT,</t>
  </si>
  <si>
    <t>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</si>
</sst>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/>
    <xf numFmtId="20" fontId="3" fillId="0" borderId="0" xfId="0" applyNumberFormat="1" applyFont="1"/>
    <xf numFmtId="0" fontId="9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975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32" width="8.7109375" customWidth="1"/>
  </cols>
  <sheetData>
    <row r="1" spans="1:32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32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  <c r="AC2" s="4"/>
      <c r="AD2" s="4"/>
      <c r="AE2" s="4"/>
      <c r="AF2" s="4"/>
    </row>
    <row r="3" spans="1:32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  <c r="AC3" s="4"/>
      <c r="AD3" s="4"/>
      <c r="AE3" s="4"/>
      <c r="AF3" s="4"/>
    </row>
    <row r="4" spans="1:32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  <c r="AC4" s="6"/>
      <c r="AD4" s="6"/>
      <c r="AE4" s="6"/>
      <c r="AF4" s="6"/>
    </row>
    <row r="5" spans="1:32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  <c r="AC5" s="8"/>
      <c r="AD5" s="8"/>
      <c r="AE5" s="8"/>
      <c r="AF5" s="8"/>
    </row>
    <row r="6" spans="1:32" ht="15.75" customHeight="1" x14ac:dyDescent="0.25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  <c r="AC6" s="8"/>
      <c r="AD6" s="8"/>
      <c r="AE6" s="8"/>
      <c r="AF6" s="8"/>
    </row>
    <row r="7" spans="1:32" ht="15.75" customHeight="1" x14ac:dyDescent="0.25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32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32" ht="15.75" customHeight="1" x14ac:dyDescent="0.25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32" ht="17.25" customHeight="1" x14ac:dyDescent="0.25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32" ht="20.25" customHeight="1" x14ac:dyDescent="0.25">
      <c r="A11" s="12" t="s">
        <v>28</v>
      </c>
      <c r="B11" s="12"/>
      <c r="C11" s="12"/>
      <c r="D11" s="12"/>
      <c r="E11" s="14" t="s">
        <v>66</v>
      </c>
      <c r="F11" s="12"/>
      <c r="G11" s="12"/>
      <c r="H11" s="12"/>
      <c r="I11" s="12"/>
      <c r="J11" s="12"/>
      <c r="K11" s="12"/>
      <c r="L11" s="12"/>
      <c r="M11" s="12"/>
    </row>
    <row r="12" spans="1:32" ht="12.75" customHeight="1" x14ac:dyDescent="0.25">
      <c r="A12" s="67" t="s">
        <v>29</v>
      </c>
      <c r="B12" s="68"/>
      <c r="C12" s="68"/>
      <c r="D12" s="68"/>
      <c r="E12" s="68"/>
      <c r="F12" s="15" t="s">
        <v>30</v>
      </c>
      <c r="G12" s="16" t="s">
        <v>31</v>
      </c>
      <c r="H12" s="16" t="s">
        <v>32</v>
      </c>
      <c r="I12" s="60" t="s">
        <v>33</v>
      </c>
      <c r="J12" s="61"/>
      <c r="K12" s="61"/>
      <c r="L12" s="61"/>
      <c r="M12" s="6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</row>
    <row r="13" spans="1:32" ht="12.75" customHeight="1" x14ac:dyDescent="0.25">
      <c r="A13" s="60" t="s">
        <v>34</v>
      </c>
      <c r="B13" s="61"/>
      <c r="C13" s="61"/>
      <c r="D13" s="61"/>
      <c r="E13" s="62"/>
      <c r="F13" s="18"/>
      <c r="G13" s="19" t="s">
        <v>35</v>
      </c>
      <c r="H13" s="20" t="s">
        <v>36</v>
      </c>
      <c r="I13" s="60" t="s">
        <v>34</v>
      </c>
      <c r="J13" s="61"/>
      <c r="K13" s="61"/>
      <c r="L13" s="61"/>
      <c r="M13" s="62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</row>
    <row r="14" spans="1:32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</row>
    <row r="15" spans="1:32" ht="12.75" customHeight="1" x14ac:dyDescent="0.25">
      <c r="A15" s="26" t="s">
        <v>20</v>
      </c>
      <c r="B15" s="27" t="s">
        <v>20</v>
      </c>
      <c r="C15" s="27" t="s">
        <v>20</v>
      </c>
      <c r="D15" s="27" t="s">
        <v>20</v>
      </c>
      <c r="E15" s="27" t="s">
        <v>20</v>
      </c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 t="s">
        <v>20</v>
      </c>
      <c r="M15" s="30" t="s">
        <v>20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spans="1:32" ht="13.5" customHeight="1" x14ac:dyDescent="0.2">
      <c r="A16" s="31">
        <v>0.79166666666666663</v>
      </c>
      <c r="B16" s="32">
        <v>0.24305555555555555</v>
      </c>
      <c r="C16" s="32">
        <v>0.34375</v>
      </c>
      <c r="D16" s="32">
        <v>0.60416666666666663</v>
      </c>
      <c r="E16" s="32">
        <v>0.70486111111111116</v>
      </c>
      <c r="F16" s="33">
        <v>0</v>
      </c>
      <c r="G16" s="33">
        <v>0</v>
      </c>
      <c r="H16" s="34" t="s">
        <v>46</v>
      </c>
      <c r="I16" s="35">
        <f t="shared" ref="I16:M16" si="0">I17+TIME(0,0,(3600*($O17-$O16)/(INDEX($T$5:$AB$6,MATCH(I$15,$S$5:$S$6,0),MATCH(CONCATENATE($P17,$Q17),$T$4:$AB$4,0)))+$T$8))</f>
        <v>0.24130787037037038</v>
      </c>
      <c r="J16" s="35">
        <f t="shared" si="0"/>
        <v>0.33800925925925929</v>
      </c>
      <c r="K16" s="35">
        <f t="shared" si="0"/>
        <v>0.56075231481481469</v>
      </c>
      <c r="L16" s="35">
        <f t="shared" si="0"/>
        <v>0.69912037037037023</v>
      </c>
      <c r="M16" s="36">
        <f t="shared" si="0"/>
        <v>0.78592592592592581</v>
      </c>
      <c r="O16" s="5">
        <v>0</v>
      </c>
      <c r="P16" s="37"/>
      <c r="Q16" s="37"/>
      <c r="R16" s="38"/>
      <c r="X16" s="39"/>
      <c r="Y16" s="39"/>
      <c r="Z16" s="39"/>
      <c r="AA16" s="39"/>
      <c r="AD16" s="5">
        <v>0</v>
      </c>
    </row>
    <row r="17" spans="1:32" ht="13.5" customHeight="1" x14ac:dyDescent="0.2">
      <c r="A17" s="40">
        <f t="shared" ref="A17:E17" si="1">A16+TIME(0,0,(3600*($O17-$O16)/(INDEX($T$5:$AB$6,MATCH(A$15,$S$5:$S$6,0),MATCH(CONCATENATE($P17,$Q17),$T$4:$AB$4,0)))+$T$8))</f>
        <v>0.80299768518518511</v>
      </c>
      <c r="B17" s="41">
        <f t="shared" si="1"/>
        <v>0.25438657407407406</v>
      </c>
      <c r="C17" s="41">
        <f t="shared" si="1"/>
        <v>0.35508101851851853</v>
      </c>
      <c r="D17" s="41">
        <f t="shared" si="1"/>
        <v>0.61549768518518511</v>
      </c>
      <c r="E17" s="41">
        <f t="shared" si="1"/>
        <v>0.71619212962962964</v>
      </c>
      <c r="F17" s="42">
        <v>10.5</v>
      </c>
      <c r="G17" s="42">
        <v>1</v>
      </c>
      <c r="H17" s="43" t="s">
        <v>47</v>
      </c>
      <c r="I17" s="41">
        <f t="shared" ref="I17:M17" si="2">I18+TIME(0,0,(3600*($O18-$O17)/(INDEX($T$5:$AB$6,MATCH(I$15,$S$5:$S$6,0),MATCH(CONCATENATE($P18,$Q18),$T$4:$AB$4,0)))+$T$8))</f>
        <v>0.22997685185185185</v>
      </c>
      <c r="J17" s="41">
        <f t="shared" si="2"/>
        <v>0.32667824074074076</v>
      </c>
      <c r="K17" s="41">
        <f t="shared" si="2"/>
        <v>0.54942129629629621</v>
      </c>
      <c r="L17" s="41">
        <f t="shared" si="2"/>
        <v>0.68778935185185175</v>
      </c>
      <c r="M17" s="44">
        <f t="shared" si="2"/>
        <v>0.77459490740740733</v>
      </c>
      <c r="O17" s="5">
        <f t="shared" ref="O17:O30" si="3">O16+F17</f>
        <v>10.5</v>
      </c>
      <c r="P17" s="8">
        <v>1</v>
      </c>
      <c r="Q17" s="45" t="s">
        <v>48</v>
      </c>
      <c r="R17" s="46">
        <f t="shared" ref="R17:S17" si="4">TIME(0,0,(3600*($O17-$O16)/(INDEX($T$5:$AB$6,MATCH(R$15,$S$5:$S$6,0),MATCH((CONCATENATE($P17,$Q17)),$T$4:$AB$4,0)))))</f>
        <v>8.7499999999999991E-3</v>
      </c>
      <c r="S17" s="46">
        <f t="shared" si="4"/>
        <v>1.0937500000000001E-2</v>
      </c>
      <c r="T17" s="1"/>
      <c r="U17" s="47"/>
      <c r="V17" s="1"/>
      <c r="W17" s="1"/>
      <c r="X17" s="39"/>
      <c r="Y17" s="39"/>
      <c r="Z17" s="39"/>
      <c r="AA17" s="39"/>
      <c r="AD17" s="5">
        <v>10.5</v>
      </c>
      <c r="AE17" s="5">
        <v>1</v>
      </c>
      <c r="AF17" s="5" t="s">
        <v>48</v>
      </c>
    </row>
    <row r="18" spans="1:32" ht="13.5" customHeight="1" x14ac:dyDescent="0.2">
      <c r="A18" s="40">
        <f t="shared" ref="A18:E18" si="5">A17+TIME(0,0,(3600*($O18-$O17)/(INDEX($T$5:$AB$6,MATCH(A$15,$S$5:$S$6,0),MATCH(CONCATENATE($P18,$Q18),$T$4:$AB$4,0)))+$T$8))</f>
        <v>0.80464120370370362</v>
      </c>
      <c r="B18" s="41">
        <f t="shared" si="5"/>
        <v>0.25603009259259257</v>
      </c>
      <c r="C18" s="41">
        <f t="shared" si="5"/>
        <v>0.35672453703703705</v>
      </c>
      <c r="D18" s="41">
        <f t="shared" si="5"/>
        <v>0.61714120370370362</v>
      </c>
      <c r="E18" s="41">
        <f t="shared" si="5"/>
        <v>0.71783564814814815</v>
      </c>
      <c r="F18" s="42">
        <v>1.2</v>
      </c>
      <c r="G18" s="42">
        <v>2</v>
      </c>
      <c r="H18" s="43" t="s">
        <v>49</v>
      </c>
      <c r="I18" s="41">
        <f t="shared" ref="I18:M18" si="6">I19+TIME(0,0,(3600*($O19-$O18)/(INDEX($T$5:$AB$6,MATCH(I$15,$S$5:$S$6,0),MATCH(CONCATENATE($P19,$Q19),$T$4:$AB$4,0)))+$T$8))</f>
        <v>0.22833333333333333</v>
      </c>
      <c r="J18" s="41">
        <f t="shared" si="6"/>
        <v>0.32503472222222224</v>
      </c>
      <c r="K18" s="41">
        <f t="shared" si="6"/>
        <v>0.5477777777777777</v>
      </c>
      <c r="L18" s="41">
        <f t="shared" si="6"/>
        <v>0.68614583333333323</v>
      </c>
      <c r="M18" s="44">
        <f t="shared" si="6"/>
        <v>0.77295138888888881</v>
      </c>
      <c r="O18" s="5">
        <f t="shared" si="3"/>
        <v>11.7</v>
      </c>
      <c r="P18" s="8">
        <v>1</v>
      </c>
      <c r="Q18" s="45" t="s">
        <v>48</v>
      </c>
      <c r="R18" s="46">
        <f t="shared" ref="R18:S18" si="7">TIME(0,0,(3600*($O18-$O17)/(INDEX($T$5:$AB$6,MATCH(R$15,$S$5:$S$6,0),MATCH((CONCATENATE($P18,$Q18)),$T$4:$AB$4,0)))))</f>
        <v>9.9537037037037042E-4</v>
      </c>
      <c r="S18" s="46">
        <f t="shared" si="7"/>
        <v>1.25E-3</v>
      </c>
      <c r="T18" s="1"/>
      <c r="U18" s="47"/>
      <c r="V18" s="1"/>
      <c r="W18" s="1"/>
      <c r="X18" s="39"/>
      <c r="Y18" s="39"/>
      <c r="Z18" s="39"/>
      <c r="AA18" s="39"/>
      <c r="AD18" s="5">
        <v>11.7</v>
      </c>
      <c r="AE18" s="5">
        <v>1</v>
      </c>
      <c r="AF18" s="5" t="s">
        <v>48</v>
      </c>
    </row>
    <row r="19" spans="1:32" ht="13.5" customHeight="1" x14ac:dyDescent="0.2">
      <c r="A19" s="40">
        <f t="shared" ref="A19:E19" si="8">A18+TIME(0,0,(3600*($O19-$O18)/(INDEX($T$5:$AB$6,MATCH(A$15,$S$5:$S$6,0),MATCH(CONCATENATE($P19,$Q19),$T$4:$AB$4,0)))+$T$8))</f>
        <v>0.80618055555555546</v>
      </c>
      <c r="B19" s="41">
        <f t="shared" si="8"/>
        <v>0.25756944444444441</v>
      </c>
      <c r="C19" s="41">
        <f t="shared" si="8"/>
        <v>0.35826388888888888</v>
      </c>
      <c r="D19" s="41">
        <f t="shared" si="8"/>
        <v>0.61868055555555546</v>
      </c>
      <c r="E19" s="41">
        <f t="shared" si="8"/>
        <v>0.71937499999999999</v>
      </c>
      <c r="F19" s="42">
        <v>1.1000000000000001</v>
      </c>
      <c r="G19" s="42">
        <v>3</v>
      </c>
      <c r="H19" s="43" t="s">
        <v>50</v>
      </c>
      <c r="I19" s="41">
        <f t="shared" ref="I19:M19" si="9">I20+TIME(0,0,(3600*($O20-$O19)/(INDEX($T$5:$AB$6,MATCH(I$15,$S$5:$S$6,0),MATCH(CONCATENATE($P20,$Q20),$T$4:$AB$4,0)))+$T$8))</f>
        <v>0.22679398148148147</v>
      </c>
      <c r="J19" s="41">
        <f t="shared" si="9"/>
        <v>0.32349537037037041</v>
      </c>
      <c r="K19" s="41">
        <f t="shared" si="9"/>
        <v>0.54623842592592586</v>
      </c>
      <c r="L19" s="41">
        <f t="shared" si="9"/>
        <v>0.6846064814814814</v>
      </c>
      <c r="M19" s="44">
        <f t="shared" si="9"/>
        <v>0.77141203703703698</v>
      </c>
      <c r="O19" s="5">
        <f t="shared" si="3"/>
        <v>12.799999999999999</v>
      </c>
      <c r="P19" s="8">
        <v>1</v>
      </c>
      <c r="Q19" s="45" t="s">
        <v>48</v>
      </c>
      <c r="R19" s="46">
        <f t="shared" ref="R19:S19" si="10">TIME(0,0,(3600*($O19-$O18)/(INDEX($T$5:$AB$6,MATCH(R$15,$S$5:$S$6,0),MATCH((CONCATENATE($P19,$Q19)),$T$4:$AB$4,0)))))</f>
        <v>9.1435185185185185E-4</v>
      </c>
      <c r="S19" s="46">
        <f t="shared" si="10"/>
        <v>1.1458333333333333E-3</v>
      </c>
      <c r="T19" s="1"/>
      <c r="U19" s="47"/>
      <c r="V19" s="1"/>
      <c r="W19" s="1"/>
      <c r="X19" s="39"/>
      <c r="Y19" s="39"/>
      <c r="Z19" s="39"/>
      <c r="AA19" s="39"/>
      <c r="AD19" s="5">
        <v>12.8</v>
      </c>
      <c r="AE19" s="5">
        <v>1</v>
      </c>
      <c r="AF19" s="5" t="s">
        <v>48</v>
      </c>
    </row>
    <row r="20" spans="1:32" ht="13.5" customHeight="1" x14ac:dyDescent="0.2">
      <c r="A20" s="40">
        <f t="shared" ref="A20:E20" si="11">A19+TIME(0,0,(3600*($O20-$O19)/(INDEX($T$5:$AB$6,MATCH(A$15,$S$5:$S$6,0),MATCH(CONCATENATE($P20,$Q20),$T$4:$AB$4,0)))+$T$8))</f>
        <v>0.81188657407407394</v>
      </c>
      <c r="B20" s="41">
        <f t="shared" si="11"/>
        <v>0.26327546296296295</v>
      </c>
      <c r="C20" s="41">
        <f t="shared" si="11"/>
        <v>0.36396990740740742</v>
      </c>
      <c r="D20" s="41">
        <f t="shared" si="11"/>
        <v>0.62438657407407394</v>
      </c>
      <c r="E20" s="41">
        <f t="shared" si="11"/>
        <v>0.72508101851851847</v>
      </c>
      <c r="F20" s="42">
        <v>5.0999999999999996</v>
      </c>
      <c r="G20" s="42">
        <v>4</v>
      </c>
      <c r="H20" s="43" t="s">
        <v>51</v>
      </c>
      <c r="I20" s="41">
        <f t="shared" ref="I20:M20" si="12">I21+TIME(0,0,(3600*($O21-$O20)/(INDEX($T$5:$AB$6,MATCH(I$15,$S$5:$S$6,0),MATCH(CONCATENATE($P21,$Q21),$T$4:$AB$4,0)))+$T$8))</f>
        <v>0.22108796296296296</v>
      </c>
      <c r="J20" s="41">
        <f t="shared" si="12"/>
        <v>0.31778935185185186</v>
      </c>
      <c r="K20" s="41">
        <f t="shared" si="12"/>
        <v>0.54053240740740738</v>
      </c>
      <c r="L20" s="41">
        <f t="shared" si="12"/>
        <v>0.67890046296296291</v>
      </c>
      <c r="M20" s="44">
        <f t="shared" si="12"/>
        <v>0.76570601851851849</v>
      </c>
      <c r="O20" s="5">
        <f t="shared" si="3"/>
        <v>17.899999999999999</v>
      </c>
      <c r="P20" s="8">
        <v>1</v>
      </c>
      <c r="Q20" s="45" t="s">
        <v>48</v>
      </c>
      <c r="R20" s="46">
        <f t="shared" ref="R20:S20" si="13">TIME(0,0,(3600*($O20-$O19)/(INDEX($T$5:$AB$6,MATCH(R$15,$S$5:$S$6,0),MATCH((CONCATENATE($P20,$Q20)),$T$4:$AB$4,0)))))</f>
        <v>4.2476851851851851E-3</v>
      </c>
      <c r="S20" s="46">
        <f t="shared" si="13"/>
        <v>5.3125000000000004E-3</v>
      </c>
      <c r="T20" s="1"/>
      <c r="U20" s="47"/>
      <c r="V20" s="1"/>
      <c r="W20" s="1"/>
      <c r="X20" s="39"/>
      <c r="Y20" s="39"/>
      <c r="Z20" s="39"/>
      <c r="AA20" s="39"/>
      <c r="AD20" s="5">
        <v>17.899999999999999</v>
      </c>
      <c r="AE20" s="5">
        <v>1</v>
      </c>
      <c r="AF20" s="5" t="s">
        <v>48</v>
      </c>
    </row>
    <row r="21" spans="1:32" ht="13.5" customHeight="1" x14ac:dyDescent="0.2">
      <c r="A21" s="40">
        <f t="shared" ref="A21:E21" si="14">A20+TIME(0,0,(3600*($O21-$O20)/(INDEX($T$5:$AB$6,MATCH(A$15,$S$5:$S$6,0),MATCH(CONCATENATE($P21,$Q21),$T$4:$AB$4,0)))+$T$8))</f>
        <v>0.81373842592592582</v>
      </c>
      <c r="B21" s="41">
        <f t="shared" si="14"/>
        <v>0.26512731481481477</v>
      </c>
      <c r="C21" s="41">
        <f t="shared" si="14"/>
        <v>0.36582175925925925</v>
      </c>
      <c r="D21" s="41">
        <f t="shared" si="14"/>
        <v>0.62623842592592582</v>
      </c>
      <c r="E21" s="41">
        <f t="shared" si="14"/>
        <v>0.72693287037037035</v>
      </c>
      <c r="F21" s="42">
        <v>1.4</v>
      </c>
      <c r="G21" s="42">
        <v>5</v>
      </c>
      <c r="H21" s="43" t="s">
        <v>52</v>
      </c>
      <c r="I21" s="41">
        <f t="shared" ref="I21:M21" si="15">I22+TIME(0,0,(3600*($O22-$O21)/(INDEX($T$5:$AB$6,MATCH(I$15,$S$5:$S$6,0),MATCH(CONCATENATE($P22,$Q22),$T$4:$AB$4,0)))+$T$8))</f>
        <v>0.2192361111111111</v>
      </c>
      <c r="J21" s="41">
        <f t="shared" si="15"/>
        <v>0.31593750000000004</v>
      </c>
      <c r="K21" s="41">
        <f t="shared" si="15"/>
        <v>0.5386805555555555</v>
      </c>
      <c r="L21" s="41">
        <f t="shared" si="15"/>
        <v>0.67704861111111103</v>
      </c>
      <c r="M21" s="44">
        <f t="shared" si="15"/>
        <v>0.76385416666666661</v>
      </c>
      <c r="O21" s="5">
        <f t="shared" si="3"/>
        <v>19.299999999999997</v>
      </c>
      <c r="P21" s="8">
        <v>1</v>
      </c>
      <c r="Q21" s="45" t="s">
        <v>48</v>
      </c>
      <c r="R21" s="46">
        <f t="shared" ref="R21:S21" si="16">TIME(0,0,(3600*($O21-$O20)/(INDEX($T$5:$AB$6,MATCH(R$15,$S$5:$S$6,0),MATCH((CONCATENATE($P21,$Q21)),$T$4:$AB$4,0)))))</f>
        <v>1.1574074074074076E-3</v>
      </c>
      <c r="S21" s="46">
        <f t="shared" si="16"/>
        <v>1.4583333333333334E-3</v>
      </c>
      <c r="T21" s="1"/>
      <c r="U21" s="47"/>
      <c r="V21" s="1"/>
      <c r="W21" s="1"/>
      <c r="X21" s="39"/>
      <c r="Y21" s="39"/>
      <c r="Z21" s="39"/>
      <c r="AA21" s="39"/>
      <c r="AD21" s="5">
        <v>19.3</v>
      </c>
      <c r="AE21" s="5">
        <v>1</v>
      </c>
      <c r="AF21" s="5" t="s">
        <v>48</v>
      </c>
    </row>
    <row r="22" spans="1:32" ht="13.5" customHeight="1" x14ac:dyDescent="0.2">
      <c r="A22" s="40">
        <f t="shared" ref="A22:E22" si="17">A21+TIME(0,0,(3600*($O22-$O21)/(INDEX($T$5:$AB$6,MATCH(A$15,$S$5:$S$6,0),MATCH(CONCATENATE($P22,$Q22),$T$4:$AB$4,0)))+$T$8))</f>
        <v>0.81517361111111097</v>
      </c>
      <c r="B22" s="41">
        <f t="shared" si="17"/>
        <v>0.26656249999999998</v>
      </c>
      <c r="C22" s="41">
        <f t="shared" si="17"/>
        <v>0.36725694444444446</v>
      </c>
      <c r="D22" s="41">
        <f t="shared" si="17"/>
        <v>0.62767361111111097</v>
      </c>
      <c r="E22" s="41">
        <f t="shared" si="17"/>
        <v>0.7283680555555555</v>
      </c>
      <c r="F22" s="42">
        <v>1</v>
      </c>
      <c r="G22" s="42">
        <v>6</v>
      </c>
      <c r="H22" s="43" t="s">
        <v>53</v>
      </c>
      <c r="I22" s="41">
        <f t="shared" ref="I22:M22" si="18">I23+TIME(0,0,(3600*($O23-$O22)/(INDEX($T$5:$AB$6,MATCH(I$15,$S$5:$S$6,0),MATCH(CONCATENATE($P23,$Q23),$T$4:$AB$4,0)))+$T$8))</f>
        <v>0.21780092592592593</v>
      </c>
      <c r="J22" s="41">
        <f t="shared" si="18"/>
        <v>0.31450231481481483</v>
      </c>
      <c r="K22" s="41">
        <f t="shared" si="18"/>
        <v>0.53724537037037035</v>
      </c>
      <c r="L22" s="41">
        <f t="shared" si="18"/>
        <v>0.67561342592592588</v>
      </c>
      <c r="M22" s="44">
        <f t="shared" si="18"/>
        <v>0.76241898148148146</v>
      </c>
      <c r="O22" s="5">
        <f t="shared" si="3"/>
        <v>20.299999999999997</v>
      </c>
      <c r="P22" s="8">
        <v>1</v>
      </c>
      <c r="Q22" s="45" t="s">
        <v>48</v>
      </c>
      <c r="R22" s="46">
        <f t="shared" ref="R22:S22" si="19">TIME(0,0,(3600*($O22-$O21)/(INDEX($T$5:$AB$6,MATCH(R$15,$S$5:$S$6,0),MATCH((CONCATENATE($P22,$Q22)),$T$4:$AB$4,0)))))</f>
        <v>8.3333333333333339E-4</v>
      </c>
      <c r="S22" s="46">
        <f t="shared" si="19"/>
        <v>1.0416666666666667E-3</v>
      </c>
      <c r="T22" s="1"/>
      <c r="U22" s="47"/>
      <c r="V22" s="1"/>
      <c r="W22" s="1"/>
      <c r="X22" s="39"/>
      <c r="Y22" s="39"/>
      <c r="Z22" s="39"/>
      <c r="AA22" s="39"/>
      <c r="AD22" s="5">
        <v>20.3</v>
      </c>
      <c r="AE22" s="5">
        <v>1</v>
      </c>
      <c r="AF22" s="5" t="s">
        <v>48</v>
      </c>
    </row>
    <row r="23" spans="1:32" ht="13.5" customHeight="1" x14ac:dyDescent="0.2">
      <c r="A23" s="40">
        <f t="shared" ref="A23:E23" si="20">A22+TIME(0,0,(3600*($O23-$O22)/(INDEX($T$5:$AB$6,MATCH(A$15,$S$5:$S$6,0),MATCH(CONCATENATE($P23,$Q23),$T$4:$AB$4,0)))+$T$8))</f>
        <v>0.81650462962962944</v>
      </c>
      <c r="B23" s="41">
        <f t="shared" si="20"/>
        <v>0.2678935185185185</v>
      </c>
      <c r="C23" s="41">
        <f t="shared" si="20"/>
        <v>0.36858796296296298</v>
      </c>
      <c r="D23" s="41">
        <f t="shared" si="20"/>
        <v>0.62900462962962944</v>
      </c>
      <c r="E23" s="41">
        <f t="shared" si="20"/>
        <v>0.72969907407407397</v>
      </c>
      <c r="F23" s="42">
        <v>0.9</v>
      </c>
      <c r="G23" s="42">
        <v>7</v>
      </c>
      <c r="H23" s="48" t="s">
        <v>54</v>
      </c>
      <c r="I23" s="41">
        <f t="shared" ref="I23:M23" si="21">I24+TIME(0,0,(3600*($O24-$O23)/(INDEX($T$5:$AB$6,MATCH(I$15,$S$5:$S$6,0),MATCH(CONCATENATE($P24,$Q24),$T$4:$AB$4,0)))+$T$8))</f>
        <v>0.2164699074074074</v>
      </c>
      <c r="J23" s="41">
        <f t="shared" si="21"/>
        <v>0.31317129629629631</v>
      </c>
      <c r="K23" s="41">
        <f t="shared" si="21"/>
        <v>0.53591435185185188</v>
      </c>
      <c r="L23" s="41">
        <f t="shared" si="21"/>
        <v>0.67428240740740741</v>
      </c>
      <c r="M23" s="44">
        <f t="shared" si="21"/>
        <v>0.76108796296296299</v>
      </c>
      <c r="O23" s="5">
        <f t="shared" si="3"/>
        <v>21.199999999999996</v>
      </c>
      <c r="P23" s="8">
        <v>1</v>
      </c>
      <c r="Q23" s="45" t="s">
        <v>48</v>
      </c>
      <c r="R23" s="46">
        <f t="shared" ref="R23:S23" si="22">TIME(0,0,(3600*($O23-$O22)/(INDEX($T$5:$AB$6,MATCH(R$15,$S$5:$S$6,0),MATCH((CONCATENATE($P23,$Q23)),$T$4:$AB$4,0)))))</f>
        <v>7.407407407407407E-4</v>
      </c>
      <c r="S23" s="46">
        <f t="shared" si="22"/>
        <v>9.3750000000000007E-4</v>
      </c>
      <c r="T23" s="1"/>
      <c r="U23" s="47"/>
      <c r="V23" s="1"/>
      <c r="W23" s="1"/>
      <c r="X23" s="39"/>
      <c r="Y23" s="39"/>
      <c r="Z23" s="39"/>
      <c r="AA23" s="39"/>
      <c r="AD23" s="5">
        <v>21.2</v>
      </c>
      <c r="AE23" s="5">
        <v>1</v>
      </c>
      <c r="AF23" s="5" t="s">
        <v>48</v>
      </c>
    </row>
    <row r="24" spans="1:32" ht="13.5" customHeight="1" x14ac:dyDescent="0.2">
      <c r="A24" s="40">
        <f t="shared" ref="A24:E24" si="23">A23+TIME(0,0,(3600*($O24-$O23)/(INDEX($T$5:$AB$6,MATCH(A$15,$S$5:$S$6,0),MATCH(CONCATENATE($P24,$Q24),$T$4:$AB$4,0)))+$T$8))</f>
        <v>0.82023148148148128</v>
      </c>
      <c r="B24" s="41">
        <f t="shared" si="23"/>
        <v>0.27162037037037035</v>
      </c>
      <c r="C24" s="41">
        <f t="shared" si="23"/>
        <v>0.37231481481481482</v>
      </c>
      <c r="D24" s="41">
        <f t="shared" si="23"/>
        <v>0.63273148148148128</v>
      </c>
      <c r="E24" s="41">
        <f t="shared" si="23"/>
        <v>0.73342592592592581</v>
      </c>
      <c r="F24" s="42">
        <v>3.2</v>
      </c>
      <c r="G24" s="42">
        <v>8</v>
      </c>
      <c r="H24" s="48" t="s">
        <v>55</v>
      </c>
      <c r="I24" s="41">
        <f t="shared" ref="I24:M24" si="24">I25+TIME(0,0,(3600*($O25-$O24)/(INDEX($T$5:$AB$6,MATCH(I$15,$S$5:$S$6,0),MATCH(CONCATENATE($P25,$Q25),$T$4:$AB$4,0)))+$T$8))</f>
        <v>0.21274305555555556</v>
      </c>
      <c r="J24" s="41">
        <f t="shared" si="24"/>
        <v>0.30944444444444447</v>
      </c>
      <c r="K24" s="41">
        <f t="shared" si="24"/>
        <v>0.53218750000000004</v>
      </c>
      <c r="L24" s="41">
        <f t="shared" si="24"/>
        <v>0.67055555555555557</v>
      </c>
      <c r="M24" s="44">
        <f t="shared" si="24"/>
        <v>0.75736111111111115</v>
      </c>
      <c r="O24" s="5">
        <f t="shared" si="3"/>
        <v>24.399999999999995</v>
      </c>
      <c r="P24" s="8">
        <v>1</v>
      </c>
      <c r="Q24" s="45" t="s">
        <v>48</v>
      </c>
      <c r="R24" s="46">
        <f t="shared" ref="R24:S24" si="25">TIME(0,0,(3600*($O24-$O23)/(INDEX($T$5:$AB$6,MATCH(R$15,$S$5:$S$6,0),MATCH((CONCATENATE($P24,$Q24)),$T$4:$AB$4,0)))))</f>
        <v>2.6620370370370374E-3</v>
      </c>
      <c r="S24" s="46">
        <f t="shared" si="25"/>
        <v>3.3333333333333335E-3</v>
      </c>
      <c r="T24" s="1"/>
      <c r="U24" s="47"/>
      <c r="V24" s="1"/>
      <c r="W24" s="1"/>
      <c r="X24" s="49"/>
    </row>
    <row r="25" spans="1:32" ht="13.5" customHeight="1" x14ac:dyDescent="0.2">
      <c r="A25" s="40">
        <f t="shared" ref="A25:E25" si="26">A24+TIME(0,0,(3600*($O25-$O24)/(INDEX($T$5:$AB$6,MATCH(A$15,$S$5:$S$6,0),MATCH(CONCATENATE($P25,$Q25),$T$4:$AB$4,0)))+$T$8))</f>
        <v>0.8218749999999998</v>
      </c>
      <c r="B25" s="41">
        <f t="shared" si="26"/>
        <v>0.27326388888888886</v>
      </c>
      <c r="C25" s="41">
        <f t="shared" si="26"/>
        <v>0.37395833333333334</v>
      </c>
      <c r="D25" s="41">
        <f t="shared" si="26"/>
        <v>0.6343749999999998</v>
      </c>
      <c r="E25" s="41">
        <f t="shared" si="26"/>
        <v>0.73506944444444433</v>
      </c>
      <c r="F25" s="42">
        <v>1.2</v>
      </c>
      <c r="G25" s="42">
        <v>9</v>
      </c>
      <c r="H25" s="48" t="s">
        <v>56</v>
      </c>
      <c r="I25" s="41">
        <f t="shared" ref="I25:M25" si="27">I26+TIME(0,0,(3600*($O26-$O25)/(INDEX($T$5:$AB$6,MATCH(I$15,$S$5:$S$6,0),MATCH(CONCATENATE($P26,$Q26),$T$4:$AB$4,0)))+$T$8))</f>
        <v>0.21109953703703704</v>
      </c>
      <c r="J25" s="41">
        <f t="shared" si="27"/>
        <v>0.30780092592592595</v>
      </c>
      <c r="K25" s="41">
        <f t="shared" si="27"/>
        <v>0.53054398148148152</v>
      </c>
      <c r="L25" s="41">
        <f t="shared" si="27"/>
        <v>0.66891203703703705</v>
      </c>
      <c r="M25" s="44">
        <f t="shared" si="27"/>
        <v>0.75571759259259264</v>
      </c>
      <c r="O25" s="5">
        <f t="shared" si="3"/>
        <v>25.599999999999994</v>
      </c>
      <c r="P25" s="8">
        <v>1</v>
      </c>
      <c r="Q25" s="45" t="s">
        <v>48</v>
      </c>
      <c r="R25" s="46">
        <f t="shared" ref="R25:S25" si="28">TIME(0,0,(3600*($O25-$O24)/(INDEX($T$5:$AB$6,MATCH(R$15,$S$5:$S$6,0),MATCH((CONCATENATE($P25,$Q25)),$T$4:$AB$4,0)))))</f>
        <v>9.9537037037037042E-4</v>
      </c>
      <c r="S25" s="46">
        <f t="shared" si="28"/>
        <v>1.25E-3</v>
      </c>
      <c r="T25" s="1"/>
      <c r="U25" s="47"/>
      <c r="V25" s="1"/>
      <c r="W25" s="1"/>
      <c r="X25" s="49"/>
    </row>
    <row r="26" spans="1:32" ht="13.5" customHeight="1" x14ac:dyDescent="0.25">
      <c r="A26" s="40">
        <f t="shared" ref="A26:E26" si="29">A25+TIME(0,0,(3600*($O26-$O25)/(INDEX($T$5:$AB$6,MATCH(A$15,$S$5:$S$6,0),MATCH(CONCATENATE($P26,$Q26),$T$4:$AB$4,0)))+$T$8))</f>
        <v>0.82299768518518501</v>
      </c>
      <c r="B26" s="41">
        <f t="shared" si="29"/>
        <v>0.27438657407407407</v>
      </c>
      <c r="C26" s="41">
        <f t="shared" si="29"/>
        <v>0.37508101851851855</v>
      </c>
      <c r="D26" s="41">
        <f t="shared" si="29"/>
        <v>0.63549768518518501</v>
      </c>
      <c r="E26" s="41">
        <f t="shared" si="29"/>
        <v>0.73619212962962954</v>
      </c>
      <c r="F26" s="42">
        <v>0.7</v>
      </c>
      <c r="G26" s="42">
        <v>10</v>
      </c>
      <c r="H26" s="48" t="s">
        <v>57</v>
      </c>
      <c r="I26" s="41">
        <f t="shared" ref="I26:M26" si="30">I27+TIME(0,0,(3600*($O27-$O26)/(INDEX($T$5:$AB$6,MATCH(I$15,$S$5:$S$6,0),MATCH(CONCATENATE($P27,$Q27),$T$4:$AB$4,0)))+$T$8))</f>
        <v>0.20997685185185186</v>
      </c>
      <c r="J26" s="41">
        <f t="shared" si="30"/>
        <v>0.30667824074074074</v>
      </c>
      <c r="K26" s="41">
        <f t="shared" si="30"/>
        <v>0.52942129629629631</v>
      </c>
      <c r="L26" s="41">
        <f t="shared" si="30"/>
        <v>0.66778935185185184</v>
      </c>
      <c r="M26" s="44">
        <f t="shared" si="30"/>
        <v>0.75459490740740742</v>
      </c>
      <c r="O26" s="5">
        <f t="shared" si="3"/>
        <v>26.299999999999994</v>
      </c>
      <c r="P26" s="8">
        <v>1</v>
      </c>
      <c r="Q26" s="45" t="s">
        <v>48</v>
      </c>
      <c r="R26" s="46">
        <f t="shared" ref="R26:S26" si="31">TIME(0,0,(3600*($O26-$O25)/(INDEX($T$5:$AB$6,MATCH(R$15,$S$5:$S$6,0),MATCH((CONCATENATE($P26,$Q26)),$T$4:$AB$4,0)))))</f>
        <v>5.7870370370370378E-4</v>
      </c>
      <c r="S26" s="46">
        <f t="shared" si="31"/>
        <v>7.291666666666667E-4</v>
      </c>
      <c r="T26" s="1"/>
      <c r="U26" s="50"/>
      <c r="V26" s="1"/>
      <c r="W26" s="1"/>
    </row>
    <row r="27" spans="1:32" ht="13.5" customHeight="1" x14ac:dyDescent="0.25">
      <c r="A27" s="40">
        <f t="shared" ref="A27:E27" si="32">A26+TIME(0,0,(3600*($O27-$O26)/(INDEX($T$5:$AB$6,MATCH(A$15,$S$5:$S$6,0),MATCH(CONCATENATE($P27,$Q27),$T$4:$AB$4,0)))+$T$8))</f>
        <v>0.82464120370370353</v>
      </c>
      <c r="B27" s="41">
        <f t="shared" si="32"/>
        <v>0.27603009259259259</v>
      </c>
      <c r="C27" s="41">
        <f t="shared" si="32"/>
        <v>0.37672453703703707</v>
      </c>
      <c r="D27" s="41">
        <f t="shared" si="32"/>
        <v>0.63714120370370353</v>
      </c>
      <c r="E27" s="41">
        <f t="shared" si="32"/>
        <v>0.73783564814814806</v>
      </c>
      <c r="F27" s="42">
        <v>1.2</v>
      </c>
      <c r="G27" s="42">
        <v>11</v>
      </c>
      <c r="H27" s="48" t="s">
        <v>58</v>
      </c>
      <c r="I27" s="51">
        <v>0.20833333333333334</v>
      </c>
      <c r="J27" s="41">
        <f t="shared" ref="J27:J29" si="33">J28+TIME(0,0,(3600*($O28-$O27)/(INDEX($T$5:$AB$6,MATCH(J$15,$S$5:$S$6,0),MATCH(CONCATENATE($P28,$Q28),$T$4:$AB$4,0)))+$T$8))</f>
        <v>0.30503472222222222</v>
      </c>
      <c r="K27" s="51">
        <v>0.52777777777777779</v>
      </c>
      <c r="L27" s="41">
        <f t="shared" ref="L27:M27" si="34">L28+TIME(0,0,(3600*($O28-$O27)/(INDEX($T$5:$AB$6,MATCH(L$15,$S$5:$S$6,0),MATCH(CONCATENATE($P28,$Q28),$T$4:$AB$4,0)))+$T$8))</f>
        <v>0.66614583333333333</v>
      </c>
      <c r="M27" s="44">
        <f t="shared" si="34"/>
        <v>0.75295138888888891</v>
      </c>
      <c r="O27" s="5">
        <f t="shared" si="3"/>
        <v>27.499999999999993</v>
      </c>
      <c r="P27" s="8">
        <v>1</v>
      </c>
      <c r="Q27" s="45" t="s">
        <v>48</v>
      </c>
      <c r="R27" s="46">
        <f t="shared" ref="R27:S27" si="35">TIME(0,0,(3600*($O27-$O26)/(INDEX($T$5:$AB$6,MATCH(R$15,$S$5:$S$6,0),MATCH((CONCATENATE($P27,$Q27)),$T$4:$AB$4,0)))))</f>
        <v>9.9537037037037042E-4</v>
      </c>
      <c r="S27" s="46">
        <f t="shared" si="35"/>
        <v>1.25E-3</v>
      </c>
      <c r="T27" s="1"/>
      <c r="U27" s="50"/>
      <c r="V27" s="1"/>
      <c r="W27" s="1"/>
    </row>
    <row r="28" spans="1:32" ht="13.5" customHeight="1" x14ac:dyDescent="0.25">
      <c r="A28" s="40"/>
      <c r="B28" s="41">
        <f t="shared" ref="B28:B30" si="36">B27+TIME(0,0,(3600*($O28-$O27)/(INDEX($T$5:$AB$6,MATCH(B$15,$S$5:$S$6,0),MATCH(CONCATENATE($P28,$Q28),$T$4:$AB$4,0)))+$T$8))</f>
        <v>0.28256944444444443</v>
      </c>
      <c r="C28" s="41"/>
      <c r="D28" s="41">
        <f t="shared" ref="D28:D30" si="37">D27+TIME(0,0,(3600*($O28-$O27)/(INDEX($T$5:$AB$6,MATCH(D$15,$S$5:$S$6,0),MATCH(CONCATENATE($P28,$Q28),$T$4:$AB$4,0)))+$T$8))</f>
        <v>0.64368055555555537</v>
      </c>
      <c r="E28" s="41"/>
      <c r="F28" s="42">
        <v>5.9</v>
      </c>
      <c r="G28" s="42">
        <v>12</v>
      </c>
      <c r="H28" s="48" t="s">
        <v>59</v>
      </c>
      <c r="I28" s="41"/>
      <c r="J28" s="41">
        <f t="shared" si="33"/>
        <v>0.29849537037037038</v>
      </c>
      <c r="K28" s="41"/>
      <c r="L28" s="41">
        <f t="shared" ref="L28:M28" si="38">L29+TIME(0,0,(3600*($O29-$O28)/(INDEX($T$5:$AB$6,MATCH(L$15,$S$5:$S$6,0),MATCH(CONCATENATE($P29,$Q29),$T$4:$AB$4,0)))+$T$8))</f>
        <v>0.65960648148148149</v>
      </c>
      <c r="M28" s="44">
        <f t="shared" si="38"/>
        <v>0.74641203703703707</v>
      </c>
      <c r="O28" s="5">
        <f t="shared" si="3"/>
        <v>33.399999999999991</v>
      </c>
      <c r="P28" s="8">
        <v>1</v>
      </c>
      <c r="Q28" s="45" t="s">
        <v>48</v>
      </c>
      <c r="R28" s="46">
        <f t="shared" ref="R28:S28" si="39">TIME(0,0,(3600*($O28-$O27)/(INDEX($T$5:$AB$6,MATCH(R$15,$S$5:$S$6,0),MATCH((CONCATENATE($P28,$Q28)),$T$4:$AB$4,0)))))</f>
        <v>4.9074074074074072E-3</v>
      </c>
      <c r="S28" s="46">
        <f t="shared" si="39"/>
        <v>6.145833333333333E-3</v>
      </c>
      <c r="T28" s="1"/>
      <c r="U28" s="50"/>
      <c r="V28" s="1"/>
      <c r="W28" s="1"/>
    </row>
    <row r="29" spans="1:32" ht="13.5" customHeight="1" x14ac:dyDescent="0.2">
      <c r="A29" s="40"/>
      <c r="B29" s="41">
        <f t="shared" si="36"/>
        <v>0.2850462962962963</v>
      </c>
      <c r="C29" s="41"/>
      <c r="D29" s="41">
        <f t="shared" si="37"/>
        <v>0.64615740740740724</v>
      </c>
      <c r="E29" s="41"/>
      <c r="F29" s="42">
        <v>2</v>
      </c>
      <c r="G29" s="42">
        <v>13</v>
      </c>
      <c r="H29" s="48" t="s">
        <v>60</v>
      </c>
      <c r="I29" s="41"/>
      <c r="J29" s="41">
        <f t="shared" si="33"/>
        <v>0.29601851851851851</v>
      </c>
      <c r="K29" s="41"/>
      <c r="L29" s="41">
        <f t="shared" ref="L29:M29" si="40">L30+TIME(0,0,(3600*($O30-$O29)/(INDEX($T$5:$AB$6,MATCH(L$15,$S$5:$S$6,0),MATCH(CONCATENATE($P30,$Q30),$T$4:$AB$4,0)))+$T$8))</f>
        <v>0.65712962962962962</v>
      </c>
      <c r="M29" s="44">
        <f t="shared" si="40"/>
        <v>0.7439351851851852</v>
      </c>
      <c r="O29" s="5">
        <f t="shared" si="3"/>
        <v>35.399999999999991</v>
      </c>
      <c r="P29" s="8">
        <v>1</v>
      </c>
      <c r="Q29" s="45" t="s">
        <v>48</v>
      </c>
      <c r="R29" s="46">
        <f t="shared" ref="R29:S29" si="41">TIME(0,0,(3600*($O29-$O28)/(INDEX($T$5:$AB$6,MATCH(R$15,$S$5:$S$6,0),MATCH((CONCATENATE($P29,$Q29)),$T$4:$AB$4,0)))))</f>
        <v>1.6666666666666668E-3</v>
      </c>
      <c r="S29" s="46">
        <f t="shared" si="41"/>
        <v>2.0833333333333333E-3</v>
      </c>
      <c r="T29" s="1"/>
      <c r="U29" s="47"/>
      <c r="V29" s="1"/>
      <c r="X29" s="39"/>
    </row>
    <row r="30" spans="1:32" ht="13.5" customHeight="1" x14ac:dyDescent="0.2">
      <c r="A30" s="40"/>
      <c r="B30" s="41">
        <f t="shared" si="36"/>
        <v>0.28939814814814813</v>
      </c>
      <c r="C30" s="41"/>
      <c r="D30" s="41">
        <f t="shared" si="37"/>
        <v>0.65050925925925907</v>
      </c>
      <c r="E30" s="41"/>
      <c r="F30" s="42">
        <v>3.8</v>
      </c>
      <c r="G30" s="42">
        <v>14</v>
      </c>
      <c r="H30" s="48" t="s">
        <v>61</v>
      </c>
      <c r="I30" s="51"/>
      <c r="J30" s="51">
        <v>0.29166666666666669</v>
      </c>
      <c r="K30" s="51"/>
      <c r="L30" s="51">
        <v>0.65277777777777779</v>
      </c>
      <c r="M30" s="52">
        <v>0.73958333333333337</v>
      </c>
      <c r="O30" s="5">
        <f t="shared" si="3"/>
        <v>39.199999999999989</v>
      </c>
      <c r="P30" s="8">
        <v>1</v>
      </c>
      <c r="Q30" s="45" t="s">
        <v>48</v>
      </c>
      <c r="R30" s="46">
        <f t="shared" ref="R30:S30" si="42">TIME(0,0,(3600*($O30-$O29)/(INDEX($T$5:$AB$6,MATCH(R$15,$S$5:$S$6,0),MATCH((CONCATENATE($P30,$Q30)),$T$4:$AB$4,0)))))</f>
        <v>3.1597222222222222E-3</v>
      </c>
      <c r="S30" s="46">
        <f t="shared" si="42"/>
        <v>3.9583333333333337E-3</v>
      </c>
      <c r="T30" s="1"/>
    </row>
    <row r="31" spans="1:32" ht="13.5" customHeight="1" x14ac:dyDescent="0.25">
      <c r="A31" s="40"/>
      <c r="B31" s="41"/>
      <c r="C31" s="41"/>
      <c r="D31" s="41"/>
      <c r="E31" s="41"/>
      <c r="F31" s="42"/>
      <c r="G31" s="42"/>
      <c r="H31" s="48"/>
      <c r="I31" s="41"/>
      <c r="J31" s="41"/>
      <c r="K31" s="41"/>
      <c r="L31" s="41"/>
      <c r="M31" s="44"/>
      <c r="R31" s="46"/>
      <c r="S31" s="46"/>
      <c r="T31" s="1"/>
      <c r="U31" s="50"/>
      <c r="V31" s="1"/>
      <c r="W31" s="1"/>
    </row>
    <row r="32" spans="1:32" ht="13.5" customHeight="1" x14ac:dyDescent="0.2">
      <c r="A32" s="53" t="s">
        <v>62</v>
      </c>
      <c r="B32" s="54" t="s">
        <v>63</v>
      </c>
      <c r="C32" s="54" t="s">
        <v>64</v>
      </c>
      <c r="D32" s="54" t="s">
        <v>63</v>
      </c>
      <c r="E32" s="54" t="s">
        <v>64</v>
      </c>
      <c r="F32" s="54"/>
      <c r="G32" s="54"/>
      <c r="H32" s="55"/>
      <c r="I32" s="56" t="s">
        <v>62</v>
      </c>
      <c r="J32" s="56" t="s">
        <v>63</v>
      </c>
      <c r="K32" s="56" t="s">
        <v>64</v>
      </c>
      <c r="L32" s="56" t="s">
        <v>63</v>
      </c>
      <c r="M32" s="57" t="s">
        <v>64</v>
      </c>
    </row>
    <row r="33" spans="1:13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x14ac:dyDescent="0.2">
      <c r="I34" s="5" t="s">
        <v>65</v>
      </c>
    </row>
    <row r="35" spans="1:13" ht="13.5" customHeight="1" x14ac:dyDescent="0.2"/>
    <row r="36" spans="1:13" ht="13.5" customHeight="1" x14ac:dyDescent="0.2"/>
    <row r="37" spans="1:13" ht="13.5" customHeight="1" x14ac:dyDescent="0.2"/>
    <row r="38" spans="1:13" ht="13.5" customHeight="1" x14ac:dyDescent="0.2"/>
    <row r="39" spans="1:13" ht="13.5" customHeight="1" x14ac:dyDescent="0.2"/>
    <row r="40" spans="1:13" ht="13.5" customHeight="1" x14ac:dyDescent="0.2"/>
    <row r="41" spans="1:13" ht="13.5" customHeight="1" x14ac:dyDescent="0.2"/>
    <row r="42" spans="1:13" ht="13.5" customHeight="1" x14ac:dyDescent="0.2"/>
    <row r="43" spans="1:13" ht="13.5" customHeight="1" x14ac:dyDescent="0.2"/>
    <row r="44" spans="1:13" ht="13.5" customHeight="1" x14ac:dyDescent="0.2"/>
    <row r="45" spans="1:13" ht="13.5" customHeight="1" x14ac:dyDescent="0.2"/>
    <row r="46" spans="1:13" ht="13.5" customHeight="1" x14ac:dyDescent="0.2"/>
    <row r="47" spans="1:13" ht="13.5" customHeight="1" x14ac:dyDescent="0.2"/>
    <row r="48" spans="1:13" ht="13.5" customHeight="1" x14ac:dyDescent="0.2"/>
    <row r="49" spans="1:32" ht="13.5" customHeight="1" x14ac:dyDescent="0.2"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ht="13.5" customHeight="1" x14ac:dyDescent="0.2"/>
    <row r="51" spans="1:32" ht="13.5" customHeight="1" x14ac:dyDescent="0.2"/>
    <row r="52" spans="1:32" ht="13.5" customHeight="1" x14ac:dyDescent="0.2"/>
    <row r="53" spans="1:32" ht="13.5" customHeight="1" x14ac:dyDescent="0.2"/>
    <row r="54" spans="1:32" ht="13.5" customHeight="1" x14ac:dyDescent="0.2"/>
    <row r="55" spans="1:32" ht="19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32" ht="12.75" customHeight="1" x14ac:dyDescent="0.2"/>
    <row r="57" spans="1:32" ht="12.75" customHeight="1" x14ac:dyDescent="0.2"/>
    <row r="58" spans="1:32" ht="12.75" customHeight="1" x14ac:dyDescent="0.2"/>
    <row r="59" spans="1:32" ht="12.75" customHeight="1" x14ac:dyDescent="0.25">
      <c r="A59" s="58"/>
      <c r="B59" s="58"/>
      <c r="C59" s="58"/>
      <c r="D59" s="58"/>
      <c r="E59" s="58"/>
      <c r="F59" s="58"/>
      <c r="G59" s="58"/>
      <c r="H59" s="58"/>
    </row>
    <row r="60" spans="1:32" ht="12.75" customHeight="1" x14ac:dyDescent="0.2">
      <c r="B60" s="59"/>
      <c r="C60" s="59"/>
      <c r="D60" s="59"/>
      <c r="E60" s="59"/>
      <c r="F60" s="59"/>
      <c r="G60" s="59"/>
    </row>
    <row r="61" spans="1:32" ht="12.75" customHeight="1" x14ac:dyDescent="0.2">
      <c r="B61" s="59"/>
      <c r="C61" s="59"/>
      <c r="D61" s="59"/>
      <c r="E61" s="59"/>
      <c r="F61" s="59"/>
      <c r="G61" s="59"/>
    </row>
    <row r="62" spans="1:32" ht="12.75" customHeight="1" x14ac:dyDescent="0.2">
      <c r="B62" s="59"/>
      <c r="C62" s="59"/>
      <c r="D62" s="59"/>
      <c r="E62" s="59"/>
      <c r="F62" s="59"/>
    </row>
    <row r="63" spans="1:32" ht="12.75" customHeight="1" x14ac:dyDescent="0.2">
      <c r="B63" s="59"/>
    </row>
    <row r="64" spans="1:32" ht="12.75" customHeight="1" x14ac:dyDescent="0.2">
      <c r="B64" s="59"/>
    </row>
    <row r="65" spans="1:10" ht="12.75" customHeight="1" x14ac:dyDescent="0.2">
      <c r="B65" s="59"/>
    </row>
    <row r="66" spans="1:10" ht="12.75" customHeight="1" x14ac:dyDescent="0.2">
      <c r="B66" s="59"/>
    </row>
    <row r="67" spans="1:10" ht="12.75" customHeight="1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</row>
    <row r="68" spans="1:10" ht="12.75" customHeight="1" x14ac:dyDescent="0.25">
      <c r="A68" s="58"/>
    </row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2022-03-28T12:10:48Z</dcterms:modified>
</cp:coreProperties>
</file>