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3U6ntydiSpNK//GkZxptgUBZpdw=="/>
    </ext>
  </extLst>
</workbook>
</file>

<file path=xl/calcChain.xml><?xml version="1.0" encoding="utf-8"?>
<calcChain xmlns="http://schemas.openxmlformats.org/spreadsheetml/2006/main">
  <c r="I99" i="1" l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A87" i="1"/>
  <c r="A88" i="1"/>
  <c r="A89" i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86" i="1"/>
  <c r="J76" i="1"/>
  <c r="J75" i="1" s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M73" i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B75" i="1"/>
  <c r="B76" i="1" s="1"/>
  <c r="B77" i="1" s="1"/>
  <c r="B63" i="1"/>
  <c r="C63" i="1"/>
  <c r="D63" i="1"/>
  <c r="E63" i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B64" i="1"/>
  <c r="C64" i="1"/>
  <c r="D64" i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A67" i="1"/>
  <c r="A68" i="1" s="1"/>
  <c r="A69" i="1" s="1"/>
  <c r="A70" i="1" s="1"/>
  <c r="A71" i="1" s="1"/>
  <c r="A72" i="1" s="1"/>
  <c r="A73" i="1" s="1"/>
  <c r="A74" i="1" s="1"/>
  <c r="A64" i="1"/>
  <c r="A65" i="1" s="1"/>
  <c r="A66" i="1" s="1"/>
  <c r="A63" i="1"/>
  <c r="L50" i="1" l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M50" i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D40" i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E40" i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O17" i="1" l="1"/>
  <c r="A40" i="1" s="1"/>
  <c r="C17" i="1" l="1"/>
  <c r="A17" i="1"/>
  <c r="E17" i="1"/>
  <c r="E18" i="1" s="1"/>
  <c r="S17" i="1"/>
  <c r="B40" i="1"/>
  <c r="B17" i="1"/>
  <c r="B18" i="1" s="1"/>
  <c r="C40" i="1"/>
  <c r="C41" i="1" s="1"/>
  <c r="D17" i="1"/>
  <c r="R17" i="1"/>
  <c r="O18" i="1"/>
  <c r="A18" i="1" l="1"/>
  <c r="B41" i="1"/>
  <c r="C18" i="1"/>
  <c r="S18" i="1"/>
  <c r="O19" i="1"/>
  <c r="R18" i="1"/>
  <c r="D18" i="1"/>
  <c r="A41" i="1"/>
  <c r="A42" i="1" s="1"/>
  <c r="S19" i="1" l="1"/>
  <c r="O20" i="1"/>
  <c r="R19" i="1"/>
  <c r="B42" i="1"/>
  <c r="B43" i="1" s="1"/>
  <c r="A43" i="1"/>
  <c r="A19" i="1"/>
  <c r="A20" i="1" s="1"/>
  <c r="D19" i="1"/>
  <c r="D20" i="1" s="1"/>
  <c r="C42" i="1"/>
  <c r="C43" i="1" s="1"/>
  <c r="B19" i="1"/>
  <c r="B20" i="1" s="1"/>
  <c r="C19" i="1"/>
  <c r="C20" i="1" s="1"/>
  <c r="E19" i="1"/>
  <c r="E20" i="1" s="1"/>
  <c r="S20" i="1" l="1"/>
  <c r="O21" i="1"/>
  <c r="R20" i="1"/>
  <c r="O22" i="1" l="1"/>
  <c r="R21" i="1"/>
  <c r="S21" i="1"/>
  <c r="D21" i="1"/>
  <c r="D22" i="1" s="1"/>
  <c r="E21" i="1"/>
  <c r="E22" i="1" s="1"/>
  <c r="A44" i="1"/>
  <c r="A45" i="1" s="1"/>
  <c r="B21" i="1"/>
  <c r="B22" i="1" s="1"/>
  <c r="A21" i="1"/>
  <c r="A22" i="1" s="1"/>
  <c r="B44" i="1"/>
  <c r="B45" i="1" s="1"/>
  <c r="C21" i="1"/>
  <c r="C22" i="1" s="1"/>
  <c r="C44" i="1"/>
  <c r="C45" i="1" s="1"/>
  <c r="S22" i="1" l="1"/>
  <c r="O23" i="1"/>
  <c r="C46" i="1" s="1"/>
  <c r="R22" i="1"/>
  <c r="E23" i="1" l="1"/>
  <c r="E24" i="1" s="1"/>
  <c r="B23" i="1"/>
  <c r="B46" i="1"/>
  <c r="B47" i="1" s="1"/>
  <c r="S23" i="1"/>
  <c r="O24" i="1"/>
  <c r="R23" i="1"/>
  <c r="A46" i="1"/>
  <c r="A47" i="1" s="1"/>
  <c r="D23" i="1"/>
  <c r="C23" i="1"/>
  <c r="C24" i="1" s="1"/>
  <c r="A23" i="1"/>
  <c r="A24" i="1" s="1"/>
  <c r="B24" i="1" l="1"/>
  <c r="S24" i="1"/>
  <c r="O25" i="1"/>
  <c r="R24" i="1"/>
  <c r="D24" i="1"/>
  <c r="C47" i="1"/>
  <c r="C48" i="1" s="1"/>
  <c r="O26" i="1" l="1"/>
  <c r="R25" i="1"/>
  <c r="S25" i="1"/>
  <c r="B25" i="1"/>
  <c r="B26" i="1" s="1"/>
  <c r="A25" i="1"/>
  <c r="A26" i="1" s="1"/>
  <c r="C49" i="1"/>
  <c r="D25" i="1"/>
  <c r="D26" i="1" s="1"/>
  <c r="C25" i="1"/>
  <c r="C26" i="1" s="1"/>
  <c r="B48" i="1"/>
  <c r="B49" i="1" s="1"/>
  <c r="E25" i="1"/>
  <c r="E26" i="1" s="1"/>
  <c r="A48" i="1"/>
  <c r="A49" i="1" s="1"/>
  <c r="S26" i="1" l="1"/>
  <c r="O27" i="1"/>
  <c r="A50" i="1" s="1"/>
  <c r="R26" i="1"/>
  <c r="B50" i="1" l="1"/>
  <c r="B51" i="1" s="1"/>
  <c r="A27" i="1"/>
  <c r="A28" i="1" s="1"/>
  <c r="D27" i="1"/>
  <c r="D28" i="1" s="1"/>
  <c r="O28" i="1"/>
  <c r="S27" i="1"/>
  <c r="R27" i="1"/>
  <c r="C50" i="1"/>
  <c r="C51" i="1" s="1"/>
  <c r="B27" i="1"/>
  <c r="B28" i="1" s="1"/>
  <c r="E27" i="1"/>
  <c r="E28" i="1" s="1"/>
  <c r="C27" i="1"/>
  <c r="C28" i="1" s="1"/>
  <c r="J50" i="1" l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R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O29" i="1"/>
  <c r="S28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1" i="1"/>
  <c r="S29" i="1" l="1"/>
  <c r="R29" i="1"/>
  <c r="O30" i="1"/>
  <c r="C29" i="1"/>
  <c r="C30" i="1" s="1"/>
  <c r="C52" i="1"/>
  <c r="C53" i="1" s="1"/>
  <c r="S30" i="1" l="1"/>
  <c r="O31" i="1"/>
  <c r="R30" i="1"/>
  <c r="S31" i="1" l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31" i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53" i="1"/>
  <c r="K52" i="1" s="1"/>
  <c r="I50" i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C54" i="1"/>
  <c r="C31" i="1"/>
  <c r="K51" i="1" l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</calcChain>
</file>

<file path=xl/sharedStrings.xml><?xml version="1.0" encoding="utf-8"?>
<sst xmlns="http://schemas.openxmlformats.org/spreadsheetml/2006/main" count="271" uniqueCount="79">
  <si>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</si>
  <si>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</si>
  <si>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</si>
  <si>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</si>
  <si>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</si>
  <si>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</si>
  <si>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</si>
  <si>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</si>
  <si>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</si>
  <si>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</si>
  <si>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</si>
  <si>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</si>
  <si>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</si>
  <si>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</si>
  <si>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</si>
  <si>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</si>
  <si>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</si>
  <si>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</si>
  <si>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</si>
  <si>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</si>
  <si>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</si>
  <si>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</si>
  <si>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</si>
  <si>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</si>
  <si>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</si>
  <si>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</si>
  <si>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</si>
  <si>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Valea Marului (Ciobotea)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</si>
  <si>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</si>
  <si>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</si>
  <si>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</si>
  <si>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</si>
  <si>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</si>
  <si>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</si>
  <si>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</si>
  <si>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</si>
  <si>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</si>
  <si>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</si>
  <si>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</si>
  <si>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</si>
  <si>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</si>
  <si>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</si>
  <si>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</si>
  <si>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</si>
  <si>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</si>
  <si>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</si>
  <si>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- Autogara Astra Tours Dob</t>
  </si>
  <si>
    <t>1</t>
  </si>
  <si>
    <t>S</t>
  </si>
  <si>
    <t>Institutul de Cercetari</t>
  </si>
  <si>
    <t>Budeasa Mica Ramificatie</t>
  </si>
  <si>
    <t>Budeasa Mare Primarie</t>
  </si>
  <si>
    <t>Budeasa Mare Scoala</t>
  </si>
  <si>
    <t>Rogojina</t>
  </si>
  <si>
    <t>Galasesti1</t>
  </si>
  <si>
    <t>Galasesti2 gradinita</t>
  </si>
  <si>
    <t>Galasesti3</t>
  </si>
  <si>
    <t>Valea Marului1</t>
  </si>
  <si>
    <t>Valea Marului2</t>
  </si>
  <si>
    <t>Calotesti</t>
  </si>
  <si>
    <t>Ciobotea 1</t>
  </si>
  <si>
    <t>Ciobotea 2</t>
  </si>
  <si>
    <t>Ciobotea 3</t>
  </si>
  <si>
    <t>1=5</t>
  </si>
  <si>
    <t>C6</t>
  </si>
  <si>
    <t>C7</t>
  </si>
  <si>
    <t>C8</t>
  </si>
  <si>
    <t>EMITENT,</t>
  </si>
  <si>
    <t>C9</t>
  </si>
  <si>
    <t>C10</t>
  </si>
  <si>
    <t>C11</t>
  </si>
  <si>
    <t>C12</t>
  </si>
  <si>
    <t>C13</t>
  </si>
  <si>
    <t>C14</t>
  </si>
  <si>
    <t>C15</t>
  </si>
  <si>
    <t>C16</t>
  </si>
  <si>
    <t>1=7</t>
  </si>
  <si>
    <t>040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</si>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</sst>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 applyAlignment="1">
      <alignment horizontal="center"/>
    </xf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0" borderId="24" xfId="0" applyFont="1" applyBorder="1"/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2" fillId="0" borderId="1" xfId="0" applyFont="1" applyBorder="1"/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0" xfId="0" applyFont="1" applyBorder="1"/>
    <xf numFmtId="0" fontId="6" fillId="0" borderId="31" xfId="0" applyFont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6" fillId="0" borderId="37" xfId="0" applyFont="1" applyBorder="1"/>
    <xf numFmtId="0" fontId="6" fillId="0" borderId="37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20" fontId="1" fillId="0" borderId="47" xfId="0" applyNumberFormat="1" applyFont="1" applyBorder="1" applyAlignment="1">
      <alignment horizontal="center"/>
    </xf>
    <xf numFmtId="20" fontId="1" fillId="0" borderId="48" xfId="0" applyNumberFormat="1" applyFont="1" applyBorder="1" applyAlignment="1">
      <alignment horizontal="center"/>
    </xf>
    <xf numFmtId="20" fontId="2" fillId="0" borderId="48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0" fontId="12" fillId="0" borderId="36" xfId="0" applyFont="1" applyBorder="1"/>
    <xf numFmtId="20" fontId="1" fillId="0" borderId="54" xfId="0" applyNumberFormat="1" applyFont="1" applyBorder="1" applyAlignment="1">
      <alignment horizontal="center"/>
    </xf>
    <xf numFmtId="20" fontId="1" fillId="0" borderId="55" xfId="0" applyNumberFormat="1" applyFont="1" applyBorder="1" applyAlignment="1">
      <alignment horizontal="center"/>
    </xf>
    <xf numFmtId="20" fontId="1" fillId="0" borderId="56" xfId="0" applyNumberFormat="1" applyFont="1" applyBorder="1" applyAlignment="1">
      <alignment horizontal="center"/>
    </xf>
    <xf numFmtId="0" fontId="1" fillId="0" borderId="58" xfId="0" applyFont="1" applyBorder="1"/>
    <xf numFmtId="0" fontId="3" fillId="0" borderId="58" xfId="0" applyFont="1" applyBorder="1"/>
    <xf numFmtId="20" fontId="1" fillId="0" borderId="59" xfId="0" applyNumberFormat="1" applyFont="1" applyBorder="1" applyAlignment="1">
      <alignment horizontal="center"/>
    </xf>
    <xf numFmtId="20" fontId="1" fillId="0" borderId="60" xfId="0" applyNumberFormat="1" applyFont="1" applyBorder="1" applyAlignment="1">
      <alignment horizontal="center"/>
    </xf>
    <xf numFmtId="20" fontId="1" fillId="0" borderId="57" xfId="0" applyNumberFormat="1" applyFont="1" applyBorder="1" applyAlignment="1">
      <alignment horizontal="center"/>
    </xf>
    <xf numFmtId="20" fontId="1" fillId="0" borderId="61" xfId="0" applyNumberFormat="1" applyFont="1" applyBorder="1" applyAlignment="1">
      <alignment horizontal="center"/>
    </xf>
    <xf numFmtId="20" fontId="1" fillId="0" borderId="62" xfId="0" applyNumberFormat="1" applyFont="1" applyBorder="1" applyAlignment="1">
      <alignment horizontal="center"/>
    </xf>
    <xf numFmtId="20" fontId="1" fillId="0" borderId="63" xfId="0" applyNumberFormat="1" applyFont="1" applyBorder="1" applyAlignment="1">
      <alignment horizontal="center"/>
    </xf>
    <xf numFmtId="20" fontId="2" fillId="0" borderId="6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35" xfId="0" applyFont="1" applyBorder="1" applyAlignment="1">
      <alignment horizontal="center"/>
    </xf>
    <xf numFmtId="0" fontId="7" fillId="0" borderId="36" xfId="0" applyFont="1" applyBorder="1"/>
    <xf numFmtId="0" fontId="6" fillId="0" borderId="38" xfId="0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6" fillId="0" borderId="41" xfId="0" applyFont="1" applyBorder="1" applyAlignment="1">
      <alignment horizontal="center"/>
    </xf>
    <xf numFmtId="0" fontId="7" fillId="0" borderId="42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21"/>
  <sheetViews>
    <sheetView tabSelected="1" topLeftCell="A82" workbookViewId="0">
      <selection activeCell="H86" sqref="H8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52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18" t="s">
        <v>21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20" t="s">
        <v>24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21"/>
      <c r="B9" s="119"/>
      <c r="C9" s="119"/>
      <c r="D9" s="119"/>
      <c r="E9" s="119"/>
      <c r="F9" s="119"/>
      <c r="G9" s="119"/>
      <c r="H9" s="119"/>
      <c r="I9" s="12"/>
      <c r="J9" s="12"/>
      <c r="K9" s="13"/>
      <c r="L9" s="13"/>
      <c r="M9" s="13"/>
    </row>
    <row r="10" spans="1:28" ht="18" x14ac:dyDescent="0.25">
      <c r="A10" s="121" t="s">
        <v>27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28" ht="18" x14ac:dyDescent="0.25">
      <c r="A11" s="12" t="s">
        <v>28</v>
      </c>
      <c r="B11" s="12"/>
      <c r="C11" s="12"/>
      <c r="D11" s="12"/>
      <c r="E11" s="14" t="s">
        <v>77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116" t="s">
        <v>29</v>
      </c>
      <c r="B12" s="117"/>
      <c r="C12" s="117"/>
      <c r="D12" s="117"/>
      <c r="E12" s="117"/>
      <c r="F12" s="15" t="s">
        <v>30</v>
      </c>
      <c r="G12" s="16" t="s">
        <v>31</v>
      </c>
      <c r="H12" s="16" t="s">
        <v>32</v>
      </c>
      <c r="I12" s="106" t="s">
        <v>33</v>
      </c>
      <c r="J12" s="107"/>
      <c r="K12" s="107"/>
      <c r="L12" s="107"/>
      <c r="M12" s="10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thickBot="1" x14ac:dyDescent="0.3">
      <c r="A13" s="116" t="s">
        <v>34</v>
      </c>
      <c r="B13" s="117"/>
      <c r="C13" s="117"/>
      <c r="D13" s="117"/>
      <c r="E13" s="122"/>
      <c r="F13" s="53"/>
      <c r="G13" s="54" t="s">
        <v>35</v>
      </c>
      <c r="H13" s="55" t="s">
        <v>36</v>
      </c>
      <c r="I13" s="116" t="s">
        <v>34</v>
      </c>
      <c r="J13" s="117"/>
      <c r="K13" s="117"/>
      <c r="L13" s="117"/>
      <c r="M13" s="12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62" t="s">
        <v>38</v>
      </c>
      <c r="B14" s="63" t="s">
        <v>39</v>
      </c>
      <c r="C14" s="63" t="s">
        <v>40</v>
      </c>
      <c r="D14" s="63" t="s">
        <v>41</v>
      </c>
      <c r="E14" s="63" t="s">
        <v>42</v>
      </c>
      <c r="F14" s="64"/>
      <c r="G14" s="64"/>
      <c r="H14" s="63"/>
      <c r="I14" s="63" t="s">
        <v>38</v>
      </c>
      <c r="J14" s="63" t="s">
        <v>39</v>
      </c>
      <c r="K14" s="63" t="s">
        <v>40</v>
      </c>
      <c r="L14" s="63" t="s">
        <v>41</v>
      </c>
      <c r="M14" s="65" t="s">
        <v>42</v>
      </c>
      <c r="N14" s="17"/>
      <c r="O14" s="17" t="s">
        <v>43</v>
      </c>
      <c r="P14" s="17" t="s">
        <v>6</v>
      </c>
      <c r="Q14" s="17" t="s">
        <v>2</v>
      </c>
      <c r="R14" s="23" t="s">
        <v>44</v>
      </c>
      <c r="S14" s="23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66" t="s">
        <v>20</v>
      </c>
      <c r="B15" s="67" t="s">
        <v>20</v>
      </c>
      <c r="C15" s="67" t="s">
        <v>20</v>
      </c>
      <c r="D15" s="67" t="s">
        <v>20</v>
      </c>
      <c r="E15" s="67" t="s">
        <v>20</v>
      </c>
      <c r="F15" s="68"/>
      <c r="G15" s="68"/>
      <c r="H15" s="69"/>
      <c r="I15" s="67" t="s">
        <v>20</v>
      </c>
      <c r="J15" s="67" t="s">
        <v>20</v>
      </c>
      <c r="K15" s="67" t="s">
        <v>20</v>
      </c>
      <c r="L15" s="67" t="s">
        <v>20</v>
      </c>
      <c r="M15" s="70" t="s">
        <v>20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56">
        <v>0.96875</v>
      </c>
      <c r="B16" s="57">
        <v>0.83333333333333337</v>
      </c>
      <c r="C16" s="57">
        <v>0.25</v>
      </c>
      <c r="D16" s="57">
        <v>0.29166666666666669</v>
      </c>
      <c r="E16" s="57">
        <v>0.33333333333333331</v>
      </c>
      <c r="F16" s="58">
        <v>0</v>
      </c>
      <c r="G16" s="58">
        <v>0</v>
      </c>
      <c r="H16" s="59" t="s">
        <v>46</v>
      </c>
      <c r="I16" s="60">
        <f t="shared" ref="I16:M16" si="0">I17+TIME(0,0,(3600*($O17-$O16)/(INDEX($T$5:$AB$6,MATCH(I$15,$S$5:$S$6,0),MATCH(CONCATENATE($P17,$Q17),$T$4:$AB$4,0)))+$T$8))</f>
        <v>0.2443055555555555</v>
      </c>
      <c r="J16" s="60">
        <f t="shared" si="0"/>
        <v>0.26513888888888887</v>
      </c>
      <c r="K16" s="60">
        <f t="shared" si="0"/>
        <v>0.32152777777777791</v>
      </c>
      <c r="L16" s="60">
        <f t="shared" si="0"/>
        <v>0.35888888888888892</v>
      </c>
      <c r="M16" s="61">
        <f t="shared" si="0"/>
        <v>0.40055555555555561</v>
      </c>
      <c r="O16" s="5">
        <v>0</v>
      </c>
      <c r="P16" s="29"/>
      <c r="Q16" s="29"/>
      <c r="R16" s="30"/>
    </row>
    <row r="17" spans="1:23" ht="13.5" customHeight="1" x14ac:dyDescent="0.25">
      <c r="A17" s="31">
        <f t="shared" ref="A17:E17" si="1">A16+TIME(0,0,(3600*($O17-$O16)/(INDEX($T$5:$AB$6,MATCH(A$15,$S$5:$S$6,0),MATCH(CONCATENATE($P17,$Q17),$T$4:$AB$4,0)))+$T$8))</f>
        <v>0.97414351851851855</v>
      </c>
      <c r="B17" s="32">
        <f t="shared" si="1"/>
        <v>0.83872685185185192</v>
      </c>
      <c r="C17" s="32">
        <f t="shared" si="1"/>
        <v>0.25539351851851849</v>
      </c>
      <c r="D17" s="32">
        <f t="shared" si="1"/>
        <v>0.29706018518518518</v>
      </c>
      <c r="E17" s="32">
        <f t="shared" si="1"/>
        <v>0.33872685185185181</v>
      </c>
      <c r="F17" s="33">
        <v>4.8</v>
      </c>
      <c r="G17" s="33">
        <v>1</v>
      </c>
      <c r="H17" s="34" t="s">
        <v>78</v>
      </c>
      <c r="I17" s="32">
        <f t="shared" ref="I17:M17" si="2">I18+TIME(0,0,(3600*($O18-$O17)/(INDEX($T$5:$AB$6,MATCH(I$15,$S$5:$S$6,0),MATCH(CONCATENATE($P18,$Q18),$T$4:$AB$4,0)))+$T$8))</f>
        <v>0.23891203703703698</v>
      </c>
      <c r="J17" s="32">
        <f t="shared" si="2"/>
        <v>0.25974537037037038</v>
      </c>
      <c r="K17" s="32">
        <f t="shared" si="2"/>
        <v>0.31613425925925942</v>
      </c>
      <c r="L17" s="32">
        <f t="shared" si="2"/>
        <v>0.35349537037037043</v>
      </c>
      <c r="M17" s="35">
        <f t="shared" si="2"/>
        <v>0.39516203703703712</v>
      </c>
      <c r="O17" s="5">
        <f t="shared" ref="O17:O31" si="3">O16+F17</f>
        <v>4.8</v>
      </c>
      <c r="P17" s="36" t="s">
        <v>47</v>
      </c>
      <c r="Q17" s="36" t="s">
        <v>48</v>
      </c>
      <c r="R17" s="37">
        <f t="shared" ref="R17:S17" si="4">TIME(0,0,(3600*($O17-$O16)/(INDEX($T$5:$AB$6,MATCH(R$15,$S$5:$S$6,0),MATCH((CONCATENATE($P17,$Q17)),$T$4:$AB$4,0)))))</f>
        <v>3.9930555555555561E-3</v>
      </c>
      <c r="S17" s="37">
        <f t="shared" si="4"/>
        <v>5.0000000000000001E-3</v>
      </c>
      <c r="T17" s="1"/>
      <c r="U17" s="38"/>
      <c r="V17" s="1"/>
      <c r="W17" s="1"/>
    </row>
    <row r="18" spans="1:23" ht="13.5" customHeight="1" x14ac:dyDescent="0.25">
      <c r="A18" s="31">
        <f t="shared" ref="A18:E18" si="5">A17+TIME(0,0,(3600*($O18-$O17)/(INDEX($T$5:$AB$6,MATCH(A$15,$S$5:$S$6,0),MATCH(CONCATENATE($P18,$Q18),$T$4:$AB$4,0)))+$T$8))</f>
        <v>0.97693287037037035</v>
      </c>
      <c r="B18" s="32">
        <f t="shared" si="5"/>
        <v>0.84151620370370372</v>
      </c>
      <c r="C18" s="32">
        <f t="shared" si="5"/>
        <v>0.25818287037037035</v>
      </c>
      <c r="D18" s="32">
        <f t="shared" si="5"/>
        <v>0.29984953703703704</v>
      </c>
      <c r="E18" s="32">
        <f t="shared" si="5"/>
        <v>0.34151620370370367</v>
      </c>
      <c r="F18" s="39">
        <v>2.2999999999999998</v>
      </c>
      <c r="G18" s="33">
        <v>2</v>
      </c>
      <c r="H18" s="34" t="s">
        <v>49</v>
      </c>
      <c r="I18" s="32">
        <f t="shared" ref="I18:M18" si="6">I19+TIME(0,0,(3600*($O19-$O18)/(INDEX($T$5:$AB$6,MATCH(I$15,$S$5:$S$6,0),MATCH(CONCATENATE($P19,$Q19),$T$4:$AB$4,0)))+$T$8))</f>
        <v>0.23612268518518512</v>
      </c>
      <c r="J18" s="32">
        <f t="shared" si="6"/>
        <v>0.25695601851851851</v>
      </c>
      <c r="K18" s="32">
        <f t="shared" si="6"/>
        <v>0.31334490740740756</v>
      </c>
      <c r="L18" s="32">
        <f t="shared" si="6"/>
        <v>0.35070601851851857</v>
      </c>
      <c r="M18" s="35">
        <f t="shared" si="6"/>
        <v>0.39237268518518525</v>
      </c>
      <c r="O18" s="5">
        <f t="shared" si="3"/>
        <v>7.1</v>
      </c>
      <c r="P18" s="36" t="s">
        <v>47</v>
      </c>
      <c r="Q18" s="36" t="s">
        <v>48</v>
      </c>
      <c r="R18" s="37">
        <f t="shared" ref="R18:S18" si="7">TIME(0,0,(3600*($O18-$O17)/(INDEX($T$5:$AB$6,MATCH(R$15,$S$5:$S$6,0),MATCH((CONCATENATE($P18,$Q18)),$T$4:$AB$4,0)))))</f>
        <v>1.9097222222222222E-3</v>
      </c>
      <c r="S18" s="37">
        <f t="shared" si="7"/>
        <v>2.3958333333333336E-3</v>
      </c>
      <c r="T18" s="1"/>
      <c r="U18" s="38"/>
      <c r="V18" s="1"/>
      <c r="W18" s="1"/>
    </row>
    <row r="19" spans="1:23" ht="13.5" customHeight="1" x14ac:dyDescent="0.25">
      <c r="A19" s="31">
        <f t="shared" ref="A19:E19" si="8">A18+TIME(0,0,(3600*($O19-$O18)/(INDEX($T$5:$AB$6,MATCH(A$15,$S$5:$S$6,0),MATCH(CONCATENATE($P19,$Q19),$T$4:$AB$4,0)))+$T$8))</f>
        <v>0.97826388888888882</v>
      </c>
      <c r="B19" s="32">
        <f t="shared" si="8"/>
        <v>0.84284722222222219</v>
      </c>
      <c r="C19" s="32">
        <f t="shared" si="8"/>
        <v>0.25951388888888888</v>
      </c>
      <c r="D19" s="32">
        <f t="shared" si="8"/>
        <v>0.30118055555555556</v>
      </c>
      <c r="E19" s="32">
        <f t="shared" si="8"/>
        <v>0.34284722222222219</v>
      </c>
      <c r="F19" s="39">
        <v>0.9</v>
      </c>
      <c r="G19" s="33">
        <v>3</v>
      </c>
      <c r="H19" s="34" t="s">
        <v>50</v>
      </c>
      <c r="I19" s="32">
        <f t="shared" ref="I19:M19" si="9">I20+TIME(0,0,(3600*($O20-$O19)/(INDEX($T$5:$AB$6,MATCH(I$15,$S$5:$S$6,0),MATCH(CONCATENATE($P20,$Q20),$T$4:$AB$4,0)))+$T$8))</f>
        <v>0.23479166666666659</v>
      </c>
      <c r="J19" s="32">
        <f t="shared" si="9"/>
        <v>0.25562499999999999</v>
      </c>
      <c r="K19" s="32">
        <f t="shared" si="9"/>
        <v>0.31201388888888903</v>
      </c>
      <c r="L19" s="32">
        <f t="shared" si="9"/>
        <v>0.34937500000000005</v>
      </c>
      <c r="M19" s="35">
        <f t="shared" si="9"/>
        <v>0.39104166666666673</v>
      </c>
      <c r="O19" s="5">
        <f t="shared" si="3"/>
        <v>8</v>
      </c>
      <c r="P19" s="36" t="s">
        <v>47</v>
      </c>
      <c r="Q19" s="36" t="s">
        <v>48</v>
      </c>
      <c r="R19" s="37">
        <f t="shared" ref="R19:S19" si="10">TIME(0,0,(3600*($O19-$O18)/(INDEX($T$5:$AB$6,MATCH(R$15,$S$5:$S$6,0),MATCH((CONCATENATE($P19,$Q19)),$T$4:$AB$4,0)))))</f>
        <v>7.407407407407407E-4</v>
      </c>
      <c r="S19" s="37">
        <f t="shared" si="10"/>
        <v>9.3750000000000007E-4</v>
      </c>
      <c r="T19" s="1"/>
      <c r="U19" s="38"/>
      <c r="V19" s="1"/>
      <c r="W19" s="1"/>
    </row>
    <row r="20" spans="1:23" ht="13.5" customHeight="1" x14ac:dyDescent="0.25">
      <c r="A20" s="31">
        <f t="shared" ref="A20:E20" si="11">A19+TIME(0,0,(3600*($O20-$O19)/(INDEX($T$5:$AB$6,MATCH(A$15,$S$5:$S$6,0),MATCH(CONCATENATE($P20,$Q20),$T$4:$AB$4,0)))+$T$8))</f>
        <v>0.98074074074074069</v>
      </c>
      <c r="B20" s="32">
        <f t="shared" si="11"/>
        <v>0.84532407407407406</v>
      </c>
      <c r="C20" s="32">
        <f t="shared" si="11"/>
        <v>0.26199074074074075</v>
      </c>
      <c r="D20" s="32">
        <f t="shared" si="11"/>
        <v>0.30365740740740743</v>
      </c>
      <c r="E20" s="32">
        <f t="shared" si="11"/>
        <v>0.34532407407407406</v>
      </c>
      <c r="F20" s="39">
        <v>2</v>
      </c>
      <c r="G20" s="33">
        <v>4</v>
      </c>
      <c r="H20" s="34" t="s">
        <v>51</v>
      </c>
      <c r="I20" s="32">
        <f t="shared" ref="I20:M20" si="12">I21+TIME(0,0,(3600*($O21-$O20)/(INDEX($T$5:$AB$6,MATCH(I$15,$S$5:$S$6,0),MATCH(CONCATENATE($P21,$Q21),$T$4:$AB$4,0)))+$T$8))</f>
        <v>0.23231481481481475</v>
      </c>
      <c r="J20" s="32">
        <f t="shared" si="12"/>
        <v>0.25314814814814812</v>
      </c>
      <c r="K20" s="32">
        <f t="shared" si="12"/>
        <v>0.30953703703703717</v>
      </c>
      <c r="L20" s="32">
        <f t="shared" si="12"/>
        <v>0.34689814814814818</v>
      </c>
      <c r="M20" s="35">
        <f t="shared" si="12"/>
        <v>0.38856481481481486</v>
      </c>
      <c r="O20" s="5">
        <f t="shared" si="3"/>
        <v>10</v>
      </c>
      <c r="P20" s="36" t="s">
        <v>47</v>
      </c>
      <c r="Q20" s="36" t="s">
        <v>48</v>
      </c>
      <c r="R20" s="37">
        <f t="shared" ref="R20:S20" si="13">TIME(0,0,(3600*($O20-$O19)/(INDEX($T$5:$AB$6,MATCH(R$15,$S$5:$S$6,0),MATCH((CONCATENATE($P20,$Q20)),$T$4:$AB$4,0)))))</f>
        <v>1.6666666666666668E-3</v>
      </c>
      <c r="S20" s="37">
        <f t="shared" si="13"/>
        <v>2.0833333333333333E-3</v>
      </c>
      <c r="T20" s="1"/>
      <c r="U20" s="38"/>
      <c r="V20" s="1"/>
      <c r="W20" s="1"/>
    </row>
    <row r="21" spans="1:23" ht="13.5" customHeight="1" x14ac:dyDescent="0.25">
      <c r="A21" s="31">
        <f t="shared" ref="A21:E21" si="14">A20+TIME(0,0,(3600*($O21-$O20)/(INDEX($T$5:$AB$6,MATCH(A$15,$S$5:$S$6,0),MATCH(CONCATENATE($P21,$Q21),$T$4:$AB$4,0)))+$T$8))</f>
        <v>0.9818634259259259</v>
      </c>
      <c r="B21" s="32">
        <f t="shared" si="14"/>
        <v>0.84644675925925927</v>
      </c>
      <c r="C21" s="32">
        <f t="shared" si="14"/>
        <v>0.26311342592592596</v>
      </c>
      <c r="D21" s="32">
        <f t="shared" si="14"/>
        <v>0.30478009259259264</v>
      </c>
      <c r="E21" s="32">
        <f t="shared" si="14"/>
        <v>0.34644675925925927</v>
      </c>
      <c r="F21" s="39">
        <v>0.7</v>
      </c>
      <c r="G21" s="33">
        <v>5</v>
      </c>
      <c r="H21" s="40" t="s">
        <v>52</v>
      </c>
      <c r="I21" s="32">
        <f t="shared" ref="I21:M21" si="15">I22+TIME(0,0,(3600*($O22-$O21)/(INDEX($T$5:$AB$6,MATCH(I$15,$S$5:$S$6,0),MATCH(CONCATENATE($P22,$Q22),$T$4:$AB$4,0)))+$T$8))</f>
        <v>0.23119212962962957</v>
      </c>
      <c r="J21" s="32">
        <f t="shared" si="15"/>
        <v>0.25202546296296291</v>
      </c>
      <c r="K21" s="32">
        <f t="shared" si="15"/>
        <v>0.30841435185185195</v>
      </c>
      <c r="L21" s="32">
        <f t="shared" si="15"/>
        <v>0.34577546296296297</v>
      </c>
      <c r="M21" s="35">
        <f t="shared" si="15"/>
        <v>0.38744212962962965</v>
      </c>
      <c r="O21" s="5">
        <f t="shared" si="3"/>
        <v>10.7</v>
      </c>
      <c r="P21" s="36" t="s">
        <v>47</v>
      </c>
      <c r="Q21" s="36" t="s">
        <v>48</v>
      </c>
      <c r="R21" s="37">
        <f t="shared" ref="R21:S21" si="16">TIME(0,0,(3600*($O21-$O20)/(INDEX($T$5:$AB$6,MATCH(R$15,$S$5:$S$6,0),MATCH((CONCATENATE($P21,$Q21)),$T$4:$AB$4,0)))))</f>
        <v>5.7870370370370378E-4</v>
      </c>
      <c r="S21" s="37">
        <f t="shared" si="16"/>
        <v>7.291666666666667E-4</v>
      </c>
      <c r="T21" s="1"/>
      <c r="U21" s="38"/>
      <c r="V21" s="1"/>
      <c r="W21" s="1"/>
    </row>
    <row r="22" spans="1:23" ht="13.5" customHeight="1" x14ac:dyDescent="0.25">
      <c r="A22" s="31">
        <f t="shared" ref="A22:E22" si="17">A21+TIME(0,0,(3600*($O22-$O21)/(INDEX($T$5:$AB$6,MATCH(A$15,$S$5:$S$6,0),MATCH(CONCATENATE($P22,$Q22),$T$4:$AB$4,0)))+$T$8))</f>
        <v>0.98486111111111108</v>
      </c>
      <c r="B22" s="32">
        <f t="shared" si="17"/>
        <v>0.84944444444444445</v>
      </c>
      <c r="C22" s="32">
        <f t="shared" si="17"/>
        <v>0.26611111111111113</v>
      </c>
      <c r="D22" s="32">
        <f t="shared" si="17"/>
        <v>0.30777777777777782</v>
      </c>
      <c r="E22" s="32">
        <f t="shared" si="17"/>
        <v>0.34944444444444445</v>
      </c>
      <c r="F22" s="39">
        <v>2.5</v>
      </c>
      <c r="G22" s="33">
        <v>6</v>
      </c>
      <c r="H22" s="34" t="s">
        <v>53</v>
      </c>
      <c r="I22" s="32">
        <f t="shared" ref="I22:M22" si="18">I23+TIME(0,0,(3600*($O23-$O22)/(INDEX($T$5:$AB$6,MATCH(I$15,$S$5:$S$6,0),MATCH(CONCATENATE($P23,$Q23),$T$4:$AB$4,0)))+$T$8))</f>
        <v>0.22819444444444439</v>
      </c>
      <c r="J22" s="32">
        <f t="shared" si="18"/>
        <v>0.24902777777777774</v>
      </c>
      <c r="K22" s="32">
        <f t="shared" si="18"/>
        <v>0.30541666666666678</v>
      </c>
      <c r="L22" s="32">
        <f t="shared" si="18"/>
        <v>0.34277777777777779</v>
      </c>
      <c r="M22" s="35">
        <f t="shared" si="18"/>
        <v>0.38444444444444448</v>
      </c>
      <c r="O22" s="5">
        <f t="shared" si="3"/>
        <v>13.2</v>
      </c>
      <c r="P22" s="36" t="s">
        <v>47</v>
      </c>
      <c r="Q22" s="36" t="s">
        <v>48</v>
      </c>
      <c r="R22" s="37">
        <f t="shared" ref="R22:S22" si="19">TIME(0,0,(3600*($O22-$O21)/(INDEX($T$5:$AB$6,MATCH(R$15,$S$5:$S$6,0),MATCH((CONCATENATE($P22,$Q22)),$T$4:$AB$4,0)))))</f>
        <v>2.0833333333333333E-3</v>
      </c>
      <c r="S22" s="37">
        <f t="shared" si="19"/>
        <v>2.6041666666666665E-3</v>
      </c>
      <c r="T22" s="1"/>
      <c r="U22" s="38"/>
      <c r="V22" s="1"/>
      <c r="W22" s="1"/>
    </row>
    <row r="23" spans="1:23" ht="13.5" customHeight="1" x14ac:dyDescent="0.25">
      <c r="A23" s="31">
        <f t="shared" ref="A23:E23" si="20">A22+TIME(0,0,(3600*($O23-$O22)/(INDEX($T$5:$AB$6,MATCH(A$15,$S$5:$S$6,0),MATCH(CONCATENATE($P23,$Q23),$T$4:$AB$4,0)))+$T$8))</f>
        <v>0.98650462962962959</v>
      </c>
      <c r="B23" s="32">
        <f t="shared" si="20"/>
        <v>0.85108796296296296</v>
      </c>
      <c r="C23" s="32">
        <f t="shared" si="20"/>
        <v>0.26775462962962965</v>
      </c>
      <c r="D23" s="32">
        <f t="shared" si="20"/>
        <v>0.30942129629629633</v>
      </c>
      <c r="E23" s="32">
        <f t="shared" si="20"/>
        <v>0.35108796296296296</v>
      </c>
      <c r="F23" s="39">
        <v>1.2</v>
      </c>
      <c r="G23" s="33">
        <v>7</v>
      </c>
      <c r="H23" s="34" t="s">
        <v>54</v>
      </c>
      <c r="I23" s="32">
        <f t="shared" ref="I23:M23" si="21">I24+TIME(0,0,(3600*($O24-$O23)/(INDEX($T$5:$AB$6,MATCH(I$15,$S$5:$S$6,0),MATCH(CONCATENATE($P24,$Q24),$T$4:$AB$4,0)))+$T$8))</f>
        <v>0.22655092592592588</v>
      </c>
      <c r="J23" s="32">
        <f t="shared" si="21"/>
        <v>0.24738425925925922</v>
      </c>
      <c r="K23" s="32">
        <f t="shared" si="21"/>
        <v>0.30377314814814826</v>
      </c>
      <c r="L23" s="32">
        <f t="shared" si="21"/>
        <v>0.34113425925925928</v>
      </c>
      <c r="M23" s="35">
        <f t="shared" si="21"/>
        <v>0.38280092592592596</v>
      </c>
      <c r="O23" s="5">
        <f t="shared" si="3"/>
        <v>14.399999999999999</v>
      </c>
      <c r="P23" s="36" t="s">
        <v>47</v>
      </c>
      <c r="Q23" s="36" t="s">
        <v>48</v>
      </c>
      <c r="R23" s="37">
        <f t="shared" ref="R23:S23" si="22">TIME(0,0,(3600*($O23-$O22)/(INDEX($T$5:$AB$6,MATCH(R$15,$S$5:$S$6,0),MATCH((CONCATENATE($P23,$Q23)),$T$4:$AB$4,0)))))</f>
        <v>9.9537037037037042E-4</v>
      </c>
      <c r="S23" s="37">
        <f t="shared" si="22"/>
        <v>1.25E-3</v>
      </c>
      <c r="T23" s="1"/>
      <c r="U23" s="38"/>
      <c r="V23" s="1"/>
      <c r="W23" s="1"/>
    </row>
    <row r="24" spans="1:23" ht="13.5" customHeight="1" x14ac:dyDescent="0.25">
      <c r="A24" s="31">
        <f t="shared" ref="A24:E24" si="23">A23+TIME(0,0,(3600*($O24-$O23)/(INDEX($T$5:$AB$6,MATCH(A$15,$S$5:$S$6,0),MATCH(CONCATENATE($P24,$Q24),$T$4:$AB$4,0)))+$T$8))</f>
        <v>0.98825231481481479</v>
      </c>
      <c r="B24" s="32">
        <f t="shared" si="23"/>
        <v>0.85283564814814816</v>
      </c>
      <c r="C24" s="32">
        <f t="shared" si="23"/>
        <v>0.26950231481481485</v>
      </c>
      <c r="D24" s="32">
        <f t="shared" si="23"/>
        <v>0.31116898148148153</v>
      </c>
      <c r="E24" s="32">
        <f t="shared" si="23"/>
        <v>0.35283564814814816</v>
      </c>
      <c r="F24" s="39">
        <v>1.3</v>
      </c>
      <c r="G24" s="33">
        <v>8</v>
      </c>
      <c r="H24" s="34" t="s">
        <v>55</v>
      </c>
      <c r="I24" s="32">
        <f t="shared" ref="I24:M24" si="24">I25+TIME(0,0,(3600*($O25-$O24)/(INDEX($T$5:$AB$6,MATCH(I$15,$S$5:$S$6,0),MATCH(CONCATENATE($P25,$Q25),$T$4:$AB$4,0)))+$T$8))</f>
        <v>0.22480324074074071</v>
      </c>
      <c r="J24" s="32">
        <f t="shared" si="24"/>
        <v>0.24563657407407405</v>
      </c>
      <c r="K24" s="32">
        <f t="shared" si="24"/>
        <v>0.30202546296296306</v>
      </c>
      <c r="L24" s="32">
        <f t="shared" si="24"/>
        <v>0.33938657407407408</v>
      </c>
      <c r="M24" s="35">
        <f t="shared" si="24"/>
        <v>0.38105324074074076</v>
      </c>
      <c r="O24" s="5">
        <f t="shared" si="3"/>
        <v>15.7</v>
      </c>
      <c r="P24" s="36" t="s">
        <v>47</v>
      </c>
      <c r="Q24" s="36" t="s">
        <v>48</v>
      </c>
      <c r="R24" s="37">
        <f t="shared" ref="R24:S24" si="25">TIME(0,0,(3600*($O24-$O23)/(INDEX($T$5:$AB$6,MATCH(R$15,$S$5:$S$6,0),MATCH((CONCATENATE($P24,$Q24)),$T$4:$AB$4,0)))))</f>
        <v>1.0763888888888889E-3</v>
      </c>
      <c r="S24" s="37">
        <f t="shared" si="25"/>
        <v>1.3541666666666667E-3</v>
      </c>
      <c r="T24" s="1"/>
      <c r="U24" s="38"/>
      <c r="V24" s="1"/>
      <c r="W24" s="1"/>
    </row>
    <row r="25" spans="1:23" ht="13.5" customHeight="1" x14ac:dyDescent="0.25">
      <c r="A25" s="31">
        <f t="shared" ref="A25:E25" si="26">A24+TIME(0,0,(3600*($O25-$O24)/(INDEX($T$5:$AB$6,MATCH(A$15,$S$5:$S$6,0),MATCH(CONCATENATE($P25,$Q25),$T$4:$AB$4,0)))+$T$8))</f>
        <v>0.98989583333333331</v>
      </c>
      <c r="B25" s="32">
        <f t="shared" si="26"/>
        <v>0.85447916666666668</v>
      </c>
      <c r="C25" s="32">
        <f t="shared" si="26"/>
        <v>0.27114583333333336</v>
      </c>
      <c r="D25" s="32">
        <f t="shared" si="26"/>
        <v>0.31281250000000005</v>
      </c>
      <c r="E25" s="32">
        <f t="shared" si="26"/>
        <v>0.35447916666666668</v>
      </c>
      <c r="F25" s="39">
        <v>1.2</v>
      </c>
      <c r="G25" s="33">
        <v>9</v>
      </c>
      <c r="H25" s="34" t="s">
        <v>56</v>
      </c>
      <c r="I25" s="32">
        <f t="shared" ref="I25:M25" si="27">I26+TIME(0,0,(3600*($O26-$O25)/(INDEX($T$5:$AB$6,MATCH(I$15,$S$5:$S$6,0),MATCH(CONCATENATE($P26,$Q26),$T$4:$AB$4,0)))+$T$8))</f>
        <v>0.22315972222222219</v>
      </c>
      <c r="J25" s="32">
        <f t="shared" si="27"/>
        <v>0.24399305555555553</v>
      </c>
      <c r="K25" s="32">
        <f t="shared" si="27"/>
        <v>0.30038194444444455</v>
      </c>
      <c r="L25" s="32">
        <f t="shared" si="27"/>
        <v>0.33774305555555556</v>
      </c>
      <c r="M25" s="35">
        <f t="shared" si="27"/>
        <v>0.37940972222222225</v>
      </c>
      <c r="O25" s="5">
        <f t="shared" si="3"/>
        <v>16.899999999999999</v>
      </c>
      <c r="P25" s="36" t="s">
        <v>47</v>
      </c>
      <c r="Q25" s="36" t="s">
        <v>48</v>
      </c>
      <c r="R25" s="37">
        <f t="shared" ref="R25:S25" si="28">TIME(0,0,(3600*($O25-$O24)/(INDEX($T$5:$AB$6,MATCH(R$15,$S$5:$S$6,0),MATCH((CONCATENATE($P25,$Q25)),$T$4:$AB$4,0)))))</f>
        <v>9.9537037037037042E-4</v>
      </c>
      <c r="S25" s="37">
        <f t="shared" si="28"/>
        <v>1.25E-3</v>
      </c>
      <c r="T25" s="1"/>
      <c r="U25" s="38"/>
      <c r="V25" s="1"/>
      <c r="W25" s="1"/>
    </row>
    <row r="26" spans="1:23" ht="13.5" customHeight="1" x14ac:dyDescent="0.25">
      <c r="A26" s="31">
        <f t="shared" ref="A26:E26" si="29">A25+TIME(0,0,(3600*($O26-$O25)/(INDEX($T$5:$AB$6,MATCH(A$15,$S$5:$S$6,0),MATCH(CONCATENATE($P26,$Q26),$T$4:$AB$4,0)))+$T$8))</f>
        <v>0.9911226851851852</v>
      </c>
      <c r="B26" s="32">
        <f t="shared" si="29"/>
        <v>0.85570601851851857</v>
      </c>
      <c r="C26" s="32">
        <f t="shared" si="29"/>
        <v>0.2723726851851852</v>
      </c>
      <c r="D26" s="32">
        <f t="shared" si="29"/>
        <v>0.31403935185185189</v>
      </c>
      <c r="E26" s="32">
        <f t="shared" si="29"/>
        <v>0.35570601851851852</v>
      </c>
      <c r="F26" s="39">
        <v>0.8</v>
      </c>
      <c r="G26" s="33">
        <v>10</v>
      </c>
      <c r="H26" s="34" t="s">
        <v>57</v>
      </c>
      <c r="I26" s="32">
        <f t="shared" ref="I26:M26" si="30">I27+TIME(0,0,(3600*($O27-$O26)/(INDEX($T$5:$AB$6,MATCH(I$15,$S$5:$S$6,0),MATCH(CONCATENATE($P27,$Q27),$T$4:$AB$4,0)))+$T$8))</f>
        <v>0.22193287037037035</v>
      </c>
      <c r="J26" s="32">
        <f t="shared" si="30"/>
        <v>0.24276620370370369</v>
      </c>
      <c r="K26" s="32">
        <f t="shared" si="30"/>
        <v>0.29915509259259271</v>
      </c>
      <c r="L26" s="32">
        <f t="shared" si="30"/>
        <v>0.33651620370370372</v>
      </c>
      <c r="M26" s="35">
        <f t="shared" si="30"/>
        <v>0.37818287037037041</v>
      </c>
      <c r="O26" s="5">
        <f t="shared" si="3"/>
        <v>17.7</v>
      </c>
      <c r="P26" s="36" t="s">
        <v>47</v>
      </c>
      <c r="Q26" s="36" t="s">
        <v>48</v>
      </c>
      <c r="R26" s="37">
        <f t="shared" ref="R26:S26" si="31">TIME(0,0,(3600*($O26-$O25)/(INDEX($T$5:$AB$6,MATCH(R$15,$S$5:$S$6,0),MATCH((CONCATENATE($P26,$Q26)),$T$4:$AB$4,0)))))</f>
        <v>6.5972222222222213E-4</v>
      </c>
      <c r="S26" s="37">
        <f t="shared" si="31"/>
        <v>8.3333333333333339E-4</v>
      </c>
      <c r="T26" s="1"/>
      <c r="U26" s="38"/>
      <c r="V26" s="1"/>
      <c r="W26" s="1"/>
    </row>
    <row r="27" spans="1:23" ht="13.5" customHeight="1" x14ac:dyDescent="0.25">
      <c r="A27" s="31">
        <f t="shared" ref="A27:E27" si="32">A26+TIME(0,0,(3600*($O27-$O26)/(INDEX($T$5:$AB$6,MATCH(A$15,$S$5:$S$6,0),MATCH(CONCATENATE($P27,$Q27),$T$4:$AB$4,0)))+$T$8))</f>
        <v>0.9928703703703704</v>
      </c>
      <c r="B27" s="32">
        <f t="shared" si="32"/>
        <v>0.85745370370370377</v>
      </c>
      <c r="C27" s="32">
        <f t="shared" si="32"/>
        <v>0.2741203703703704</v>
      </c>
      <c r="D27" s="32">
        <f t="shared" si="32"/>
        <v>0.31578703703703709</v>
      </c>
      <c r="E27" s="32">
        <f t="shared" si="32"/>
        <v>0.35745370370370372</v>
      </c>
      <c r="F27" s="39">
        <v>1.3</v>
      </c>
      <c r="G27" s="33">
        <v>11</v>
      </c>
      <c r="H27" s="34" t="s">
        <v>58</v>
      </c>
      <c r="I27" s="32">
        <f t="shared" ref="I27:M27" si="33">I28+TIME(0,0,(3600*($O28-$O27)/(INDEX($T$5:$AB$6,MATCH(I$15,$S$5:$S$6,0),MATCH(CONCATENATE($P28,$Q28),$T$4:$AB$4,0)))+$T$8))</f>
        <v>0.22018518518518518</v>
      </c>
      <c r="J27" s="32">
        <f t="shared" si="33"/>
        <v>0.24101851851851852</v>
      </c>
      <c r="K27" s="32">
        <f t="shared" si="33"/>
        <v>0.29740740740740751</v>
      </c>
      <c r="L27" s="32">
        <f t="shared" si="33"/>
        <v>0.33476851851851852</v>
      </c>
      <c r="M27" s="35">
        <f t="shared" si="33"/>
        <v>0.37643518518518521</v>
      </c>
      <c r="O27" s="5">
        <f t="shared" si="3"/>
        <v>19</v>
      </c>
      <c r="P27" s="36" t="s">
        <v>47</v>
      </c>
      <c r="Q27" s="36" t="s">
        <v>48</v>
      </c>
      <c r="R27" s="37">
        <f t="shared" ref="R27:S27" si="34">TIME(0,0,(3600*($O27-$O26)/(INDEX($T$5:$AB$6,MATCH(R$15,$S$5:$S$6,0),MATCH((CONCATENATE($P27,$Q27)),$T$4:$AB$4,0)))))</f>
        <v>1.0763888888888889E-3</v>
      </c>
      <c r="S27" s="37">
        <f t="shared" si="34"/>
        <v>1.3541666666666667E-3</v>
      </c>
      <c r="T27" s="1"/>
      <c r="U27" s="38"/>
      <c r="V27" s="1"/>
      <c r="W27" s="1"/>
    </row>
    <row r="28" spans="1:23" ht="13.5" customHeight="1" x14ac:dyDescent="0.25">
      <c r="A28" s="31">
        <f t="shared" ref="A28:E28" si="35">A27+TIME(0,0,(3600*($O28-$O27)/(INDEX($T$5:$AB$6,MATCH(A$15,$S$5:$S$6,0),MATCH(CONCATENATE($P28,$Q28),$T$4:$AB$4,0)))+$T$8))</f>
        <v>0.99430555555555555</v>
      </c>
      <c r="B28" s="32">
        <f t="shared" si="35"/>
        <v>0.85888888888888892</v>
      </c>
      <c r="C28" s="32">
        <f t="shared" si="35"/>
        <v>0.27555555555555561</v>
      </c>
      <c r="D28" s="32">
        <f t="shared" si="35"/>
        <v>0.31722222222222229</v>
      </c>
      <c r="E28" s="32">
        <f t="shared" si="35"/>
        <v>0.35888888888888892</v>
      </c>
      <c r="F28" s="39">
        <v>1</v>
      </c>
      <c r="G28" s="33">
        <v>12</v>
      </c>
      <c r="H28" s="34" t="s">
        <v>59</v>
      </c>
      <c r="I28" s="49">
        <v>0.21875</v>
      </c>
      <c r="J28" s="49">
        <v>0.23958333333333334</v>
      </c>
      <c r="K28" s="32">
        <f t="shared" ref="K28:K30" si="36">K29+TIME(0,0,(3600*($O29-$O28)/(INDEX($T$5:$AB$6,MATCH(K$15,$S$5:$S$6,0),MATCH(CONCATENATE($P29,$Q29),$T$4:$AB$4,0)))+$T$8))</f>
        <v>0.2959722222222223</v>
      </c>
      <c r="L28" s="49">
        <v>0.33333333333333331</v>
      </c>
      <c r="M28" s="42">
        <v>0.375</v>
      </c>
      <c r="O28" s="5">
        <f t="shared" si="3"/>
        <v>20</v>
      </c>
      <c r="P28" s="36" t="s">
        <v>47</v>
      </c>
      <c r="Q28" s="36" t="s">
        <v>48</v>
      </c>
      <c r="R28" s="37">
        <f t="shared" ref="R28:S28" si="37">TIME(0,0,(3600*($O28-$O27)/(INDEX($T$5:$AB$6,MATCH(R$15,$S$5:$S$6,0),MATCH((CONCATENATE($P28,$Q28)),$T$4:$AB$4,0)))))</f>
        <v>8.3333333333333339E-4</v>
      </c>
      <c r="S28" s="37">
        <f t="shared" si="37"/>
        <v>1.0416666666666667E-3</v>
      </c>
      <c r="T28" s="1"/>
      <c r="U28" s="38"/>
      <c r="V28" s="1"/>
      <c r="W28" s="1"/>
    </row>
    <row r="29" spans="1:23" ht="13.5" customHeight="1" x14ac:dyDescent="0.25">
      <c r="A29" s="31"/>
      <c r="B29" s="32"/>
      <c r="C29" s="32">
        <f t="shared" ref="C29:C31" si="38">C28+TIME(0,0,(3600*($O29-$O28)/(INDEX($T$5:$AB$6,MATCH(C$15,$S$5:$S$6,0),MATCH(CONCATENATE($P29,$Q29),$T$4:$AB$4,0)))+$T$8))</f>
        <v>0.27699074074074082</v>
      </c>
      <c r="D29" s="32"/>
      <c r="E29" s="32"/>
      <c r="F29" s="39">
        <v>1</v>
      </c>
      <c r="G29" s="33">
        <v>13</v>
      </c>
      <c r="H29" s="34" t="s">
        <v>60</v>
      </c>
      <c r="I29" s="32"/>
      <c r="J29" s="32"/>
      <c r="K29" s="32">
        <f t="shared" si="36"/>
        <v>0.2945370370370371</v>
      </c>
      <c r="L29" s="32"/>
      <c r="M29" s="35"/>
      <c r="O29" s="5">
        <f t="shared" si="3"/>
        <v>21</v>
      </c>
      <c r="P29" s="36" t="s">
        <v>47</v>
      </c>
      <c r="Q29" s="36" t="s">
        <v>48</v>
      </c>
      <c r="R29" s="37">
        <f t="shared" ref="R29:S29" si="39">TIME(0,0,(3600*($O29-$O28)/(INDEX($T$5:$AB$6,MATCH(R$15,$S$5:$S$6,0),MATCH((CONCATENATE($P29,$Q29)),$T$4:$AB$4,0)))))</f>
        <v>8.3333333333333339E-4</v>
      </c>
      <c r="S29" s="37">
        <f t="shared" si="39"/>
        <v>1.0416666666666667E-3</v>
      </c>
      <c r="T29" s="1"/>
      <c r="U29" s="38"/>
      <c r="V29" s="1"/>
      <c r="W29" s="1"/>
    </row>
    <row r="30" spans="1:23" ht="13.5" customHeight="1" x14ac:dyDescent="0.25">
      <c r="A30" s="31"/>
      <c r="B30" s="32"/>
      <c r="C30" s="32">
        <f t="shared" si="38"/>
        <v>0.27842592592592602</v>
      </c>
      <c r="D30" s="32"/>
      <c r="E30" s="32"/>
      <c r="F30" s="39">
        <v>1</v>
      </c>
      <c r="G30" s="33">
        <v>14</v>
      </c>
      <c r="H30" s="34" t="s">
        <v>61</v>
      </c>
      <c r="I30" s="32"/>
      <c r="J30" s="32"/>
      <c r="K30" s="32">
        <f t="shared" si="36"/>
        <v>0.29310185185185189</v>
      </c>
      <c r="L30" s="32"/>
      <c r="M30" s="35"/>
      <c r="O30" s="5">
        <f t="shared" si="3"/>
        <v>22</v>
      </c>
      <c r="P30" s="36" t="s">
        <v>47</v>
      </c>
      <c r="Q30" s="36" t="s">
        <v>48</v>
      </c>
      <c r="R30" s="37">
        <f t="shared" ref="R30:S30" si="40">TIME(0,0,(3600*($O30-$O29)/(INDEX($T$5:$AB$6,MATCH(R$15,$S$5:$S$6,0),MATCH((CONCATENATE($P30,$Q30)),$T$4:$AB$4,0)))))</f>
        <v>8.3333333333333339E-4</v>
      </c>
      <c r="S30" s="37">
        <f t="shared" si="40"/>
        <v>1.0416666666666667E-3</v>
      </c>
      <c r="T30" s="1"/>
      <c r="U30" s="38"/>
      <c r="V30" s="1"/>
      <c r="W30" s="1"/>
    </row>
    <row r="31" spans="1:23" ht="13.5" customHeight="1" x14ac:dyDescent="0.25">
      <c r="A31" s="31"/>
      <c r="B31" s="32"/>
      <c r="C31" s="32">
        <f t="shared" si="38"/>
        <v>0.27986111111111123</v>
      </c>
      <c r="D31" s="32"/>
      <c r="E31" s="32"/>
      <c r="F31" s="39">
        <v>1</v>
      </c>
      <c r="G31" s="33">
        <v>15</v>
      </c>
      <c r="H31" s="34" t="s">
        <v>62</v>
      </c>
      <c r="I31" s="41"/>
      <c r="J31" s="41"/>
      <c r="K31" s="41">
        <v>0.29166666666666669</v>
      </c>
      <c r="L31" s="41"/>
      <c r="M31" s="42"/>
      <c r="O31" s="5">
        <f t="shared" si="3"/>
        <v>23</v>
      </c>
      <c r="P31" s="36" t="s">
        <v>47</v>
      </c>
      <c r="Q31" s="36" t="s">
        <v>48</v>
      </c>
      <c r="R31" s="37">
        <f t="shared" ref="R31:S31" si="41">TIME(0,0,(3600*($O31-$O30)/(INDEX($T$5:$AB$6,MATCH(R$15,$S$5:$S$6,0),MATCH((CONCATENATE($P31,$Q31)),$T$4:$AB$4,0)))))</f>
        <v>8.3333333333333339E-4</v>
      </c>
      <c r="S31" s="37">
        <f t="shared" si="41"/>
        <v>1.0416666666666667E-3</v>
      </c>
      <c r="T31" s="1"/>
      <c r="U31" s="38"/>
      <c r="V31" s="1"/>
      <c r="W31" s="1"/>
    </row>
    <row r="32" spans="1:23" ht="13.5" customHeight="1" x14ac:dyDescent="0.25">
      <c r="A32" s="31"/>
      <c r="B32" s="32"/>
      <c r="C32" s="32"/>
      <c r="D32" s="32"/>
      <c r="E32" s="32"/>
      <c r="F32" s="39"/>
      <c r="G32" s="39"/>
      <c r="H32" s="34"/>
      <c r="I32" s="32"/>
      <c r="J32" s="32"/>
      <c r="K32" s="32"/>
      <c r="L32" s="32"/>
      <c r="M32" s="35"/>
      <c r="R32" s="37"/>
      <c r="S32" s="37"/>
      <c r="T32" s="1"/>
      <c r="U32" s="38"/>
      <c r="V32" s="1"/>
      <c r="W32" s="1"/>
    </row>
    <row r="33" spans="1:13" ht="13.5" customHeight="1" x14ac:dyDescent="0.2">
      <c r="A33" s="43" t="s">
        <v>63</v>
      </c>
      <c r="B33" s="44" t="s">
        <v>76</v>
      </c>
      <c r="C33" s="44" t="s">
        <v>63</v>
      </c>
      <c r="D33" s="44" t="s">
        <v>76</v>
      </c>
      <c r="E33" s="44" t="s">
        <v>63</v>
      </c>
      <c r="F33" s="44"/>
      <c r="G33" s="44"/>
      <c r="H33" s="44"/>
      <c r="I33" s="44" t="s">
        <v>63</v>
      </c>
      <c r="J33" s="44" t="s">
        <v>76</v>
      </c>
      <c r="K33" s="44" t="s">
        <v>63</v>
      </c>
      <c r="L33" s="44" t="s">
        <v>76</v>
      </c>
      <c r="M33" s="45" t="s">
        <v>63</v>
      </c>
    </row>
    <row r="34" spans="1:13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5">
      <c r="A35" s="109" t="s">
        <v>29</v>
      </c>
      <c r="B35" s="110"/>
      <c r="C35" s="110"/>
      <c r="D35" s="110"/>
      <c r="E35" s="110"/>
      <c r="F35" s="73" t="s">
        <v>30</v>
      </c>
      <c r="G35" s="74" t="s">
        <v>31</v>
      </c>
      <c r="H35" s="74" t="s">
        <v>32</v>
      </c>
      <c r="I35" s="111" t="s">
        <v>33</v>
      </c>
      <c r="J35" s="112"/>
      <c r="K35" s="112"/>
      <c r="L35" s="112"/>
      <c r="M35" s="113"/>
    </row>
    <row r="36" spans="1:13" ht="13.5" customHeight="1" x14ac:dyDescent="0.25">
      <c r="A36" s="114" t="s">
        <v>34</v>
      </c>
      <c r="B36" s="107"/>
      <c r="C36" s="107"/>
      <c r="D36" s="107"/>
      <c r="E36" s="108"/>
      <c r="F36" s="18"/>
      <c r="G36" s="19" t="s">
        <v>35</v>
      </c>
      <c r="H36" s="20" t="s">
        <v>36</v>
      </c>
      <c r="I36" s="106" t="s">
        <v>34</v>
      </c>
      <c r="J36" s="107"/>
      <c r="K36" s="107"/>
      <c r="L36" s="107"/>
      <c r="M36" s="115"/>
    </row>
    <row r="37" spans="1:13" ht="13.5" customHeight="1" x14ac:dyDescent="0.25">
      <c r="A37" s="75" t="s">
        <v>64</v>
      </c>
      <c r="B37" s="47" t="s">
        <v>65</v>
      </c>
      <c r="C37" s="47" t="s">
        <v>66</v>
      </c>
      <c r="D37" s="47" t="s">
        <v>68</v>
      </c>
      <c r="E37" s="47" t="s">
        <v>69</v>
      </c>
      <c r="F37" s="21"/>
      <c r="G37" s="21"/>
      <c r="H37" s="47"/>
      <c r="I37" s="47" t="s">
        <v>64</v>
      </c>
      <c r="J37" s="47" t="s">
        <v>65</v>
      </c>
      <c r="K37" s="47" t="s">
        <v>66</v>
      </c>
      <c r="L37" s="47" t="s">
        <v>68</v>
      </c>
      <c r="M37" s="76" t="s">
        <v>69</v>
      </c>
    </row>
    <row r="38" spans="1:13" ht="13.5" customHeight="1" thickBot="1" x14ac:dyDescent="0.3">
      <c r="A38" s="77" t="s">
        <v>20</v>
      </c>
      <c r="B38" s="78" t="s">
        <v>20</v>
      </c>
      <c r="C38" s="78" t="s">
        <v>20</v>
      </c>
      <c r="D38" s="78" t="s">
        <v>20</v>
      </c>
      <c r="E38" s="78" t="s">
        <v>20</v>
      </c>
      <c r="F38" s="26"/>
      <c r="G38" s="26"/>
      <c r="H38" s="27"/>
      <c r="I38" s="78" t="s">
        <v>20</v>
      </c>
      <c r="J38" s="78" t="s">
        <v>20</v>
      </c>
      <c r="K38" s="78" t="s">
        <v>20</v>
      </c>
      <c r="L38" s="78" t="s">
        <v>20</v>
      </c>
      <c r="M38" s="79" t="s">
        <v>20</v>
      </c>
    </row>
    <row r="39" spans="1:13" ht="13.5" customHeight="1" x14ac:dyDescent="0.2">
      <c r="A39" s="88">
        <v>0.375</v>
      </c>
      <c r="B39" s="89">
        <v>0.41666666666666669</v>
      </c>
      <c r="C39" s="89">
        <v>0.45833333333333331</v>
      </c>
      <c r="D39" s="89">
        <v>0.5</v>
      </c>
      <c r="E39" s="89">
        <v>0.54166666666666663</v>
      </c>
      <c r="F39" s="90">
        <v>0</v>
      </c>
      <c r="G39" s="90">
        <v>0</v>
      </c>
      <c r="H39" s="93" t="s">
        <v>46</v>
      </c>
      <c r="I39" s="91">
        <f t="shared" ref="I39:K39" si="42">I40+TIME(0,0,(3600*($O17-$O16)/(INDEX($T$5:$AB$6,MATCH(I$38,$S$5:$S$6,0),MATCH(CONCATENATE($P17,$Q17),$T$4:$AB$4,0)))+$T$8))</f>
        <v>0.44222222222222229</v>
      </c>
      <c r="J39" s="91">
        <f t="shared" si="42"/>
        <v>0.48388888888888892</v>
      </c>
      <c r="K39" s="91">
        <f t="shared" si="42"/>
        <v>0.52986111111111101</v>
      </c>
      <c r="L39" s="91">
        <f t="shared" ref="L39:M39" si="43">L40+TIME(0,0,(3600*($O17-$O16)/(INDEX($T$5:$AB$6,MATCH(L$38,$S$5:$S$6,0),MATCH(CONCATENATE($P17,$Q17),$T$4:$AB$4,0)))+$T$8))</f>
        <v>0.56722222222222218</v>
      </c>
      <c r="M39" s="92">
        <f t="shared" si="43"/>
        <v>0.60888888888888892</v>
      </c>
    </row>
    <row r="40" spans="1:13" ht="13.5" customHeight="1" x14ac:dyDescent="0.2">
      <c r="A40" s="80">
        <f t="shared" ref="A40:C40" si="44">A39+TIME(0,0,(3600*($O17-$O16)/(INDEX($T$5:$AB$6,MATCH(A$38,$S$5:$S$6,0),MATCH(CONCATENATE($P17,$Q17),$T$4:$AB$4,0)))+$T$8))</f>
        <v>0.38039351851851849</v>
      </c>
      <c r="B40" s="32">
        <f t="shared" si="44"/>
        <v>0.42206018518518518</v>
      </c>
      <c r="C40" s="32">
        <f t="shared" si="44"/>
        <v>0.46372685185185181</v>
      </c>
      <c r="D40" s="32">
        <f t="shared" ref="D40:E40" si="45">D39+TIME(0,0,(3600*($O17-$O16)/(INDEX($T$5:$AB$6,MATCH(D$38,$S$5:$S$6,0),MATCH(CONCATENATE($P17,$Q17),$T$4:$AB$4,0)))+$T$8))</f>
        <v>0.50539351851851855</v>
      </c>
      <c r="E40" s="32">
        <f t="shared" si="45"/>
        <v>0.54706018518518518</v>
      </c>
      <c r="F40" s="39">
        <v>4.8</v>
      </c>
      <c r="G40" s="39">
        <v>1</v>
      </c>
      <c r="H40" s="34" t="s">
        <v>78</v>
      </c>
      <c r="I40" s="32">
        <f t="shared" ref="I40:K40" si="46">I41+TIME(0,0,(3600*($O18-$O17)/(INDEX($T$5:$AB$6,MATCH(I$38,$S$5:$S$6,0),MATCH(CONCATENATE($P18,$Q18),$T$4:$AB$4,0)))+$T$8))</f>
        <v>0.4368287037037038</v>
      </c>
      <c r="J40" s="32">
        <f t="shared" si="46"/>
        <v>0.47849537037037043</v>
      </c>
      <c r="K40" s="32">
        <f t="shared" si="46"/>
        <v>0.52446759259259246</v>
      </c>
      <c r="L40" s="32">
        <f t="shared" ref="L40:M40" si="47">L41+TIME(0,0,(3600*($O18-$O17)/(INDEX($T$5:$AB$6,MATCH(L$38,$S$5:$S$6,0),MATCH(CONCATENATE($P18,$Q18),$T$4:$AB$4,0)))+$T$8))</f>
        <v>0.56182870370370364</v>
      </c>
      <c r="M40" s="81">
        <f t="shared" si="47"/>
        <v>0.60349537037037038</v>
      </c>
    </row>
    <row r="41" spans="1:13" ht="13.5" customHeight="1" x14ac:dyDescent="0.2">
      <c r="A41" s="80">
        <f t="shared" ref="A41:C41" si="48">A40+TIME(0,0,(3600*($O18-$O17)/(INDEX($T$5:$AB$6,MATCH(A$38,$S$5:$S$6,0),MATCH(CONCATENATE($P18,$Q18),$T$4:$AB$4,0)))+$T$8))</f>
        <v>0.38318287037037035</v>
      </c>
      <c r="B41" s="32">
        <f t="shared" si="48"/>
        <v>0.42484953703703704</v>
      </c>
      <c r="C41" s="32">
        <f t="shared" si="48"/>
        <v>0.46651620370370367</v>
      </c>
      <c r="D41" s="32">
        <f t="shared" ref="D41:E41" si="49">D40+TIME(0,0,(3600*($O18-$O17)/(INDEX($T$5:$AB$6,MATCH(D$38,$S$5:$S$6,0),MATCH(CONCATENATE($P18,$Q18),$T$4:$AB$4,0)))+$T$8))</f>
        <v>0.50818287037037035</v>
      </c>
      <c r="E41" s="32">
        <f t="shared" si="49"/>
        <v>0.54984953703703698</v>
      </c>
      <c r="F41" s="39">
        <v>2.2999999999999998</v>
      </c>
      <c r="G41" s="39">
        <v>2</v>
      </c>
      <c r="H41" s="34" t="s">
        <v>49</v>
      </c>
      <c r="I41" s="32">
        <f t="shared" ref="I41:K41" si="50">I42+TIME(0,0,(3600*($O19-$O18)/(INDEX($T$5:$AB$6,MATCH(I$38,$S$5:$S$6,0),MATCH(CONCATENATE($P19,$Q19),$T$4:$AB$4,0)))+$T$8))</f>
        <v>0.43403935185185194</v>
      </c>
      <c r="J41" s="32">
        <f t="shared" si="50"/>
        <v>0.47570601851851857</v>
      </c>
      <c r="K41" s="32">
        <f t="shared" si="50"/>
        <v>0.52167824074074065</v>
      </c>
      <c r="L41" s="32">
        <f t="shared" ref="L41:M41" si="51">L42+TIME(0,0,(3600*($O19-$O18)/(INDEX($T$5:$AB$6,MATCH(L$38,$S$5:$S$6,0),MATCH(CONCATENATE($P19,$Q19),$T$4:$AB$4,0)))+$T$8))</f>
        <v>0.55903935185185183</v>
      </c>
      <c r="M41" s="81">
        <f t="shared" si="51"/>
        <v>0.60070601851851857</v>
      </c>
    </row>
    <row r="42" spans="1:13" ht="13.5" customHeight="1" x14ac:dyDescent="0.2">
      <c r="A42" s="80">
        <f t="shared" ref="A42:C42" si="52">A41+TIME(0,0,(3600*($O19-$O18)/(INDEX($T$5:$AB$6,MATCH(A$38,$S$5:$S$6,0),MATCH(CONCATENATE($P19,$Q19),$T$4:$AB$4,0)))+$T$8))</f>
        <v>0.38451388888888888</v>
      </c>
      <c r="B42" s="32">
        <f t="shared" si="52"/>
        <v>0.42618055555555556</v>
      </c>
      <c r="C42" s="32">
        <f t="shared" si="52"/>
        <v>0.46784722222222219</v>
      </c>
      <c r="D42" s="32">
        <f t="shared" ref="D42:E42" si="53">D41+TIME(0,0,(3600*($O19-$O18)/(INDEX($T$5:$AB$6,MATCH(D$38,$S$5:$S$6,0),MATCH(CONCATENATE($P19,$Q19),$T$4:$AB$4,0)))+$T$8))</f>
        <v>0.50951388888888882</v>
      </c>
      <c r="E42" s="32">
        <f t="shared" si="53"/>
        <v>0.55118055555555545</v>
      </c>
      <c r="F42" s="39">
        <v>0.9</v>
      </c>
      <c r="G42" s="39">
        <v>3</v>
      </c>
      <c r="H42" s="34" t="s">
        <v>50</v>
      </c>
      <c r="I42" s="32">
        <f t="shared" ref="I42:K42" si="54">I43+TIME(0,0,(3600*($O20-$O19)/(INDEX($T$5:$AB$6,MATCH(I$38,$S$5:$S$6,0),MATCH(CONCATENATE($P20,$Q20),$T$4:$AB$4,0)))+$T$8))</f>
        <v>0.43270833333333342</v>
      </c>
      <c r="J42" s="32">
        <f t="shared" si="54"/>
        <v>0.47437500000000005</v>
      </c>
      <c r="K42" s="32">
        <f t="shared" si="54"/>
        <v>0.52034722222222218</v>
      </c>
      <c r="L42" s="32">
        <f t="shared" ref="L42:M42" si="55">L43+TIME(0,0,(3600*($O20-$O19)/(INDEX($T$5:$AB$6,MATCH(L$38,$S$5:$S$6,0),MATCH(CONCATENATE($P20,$Q20),$T$4:$AB$4,0)))+$T$8))</f>
        <v>0.55770833333333336</v>
      </c>
      <c r="M42" s="81">
        <f t="shared" si="55"/>
        <v>0.5993750000000001</v>
      </c>
    </row>
    <row r="43" spans="1:13" ht="13.5" customHeight="1" x14ac:dyDescent="0.2">
      <c r="A43" s="80">
        <f t="shared" ref="A43:C43" si="56">A42+TIME(0,0,(3600*($O20-$O19)/(INDEX($T$5:$AB$6,MATCH(A$38,$S$5:$S$6,0),MATCH(CONCATENATE($P20,$Q20),$T$4:$AB$4,0)))+$T$8))</f>
        <v>0.38699074074074075</v>
      </c>
      <c r="B43" s="32">
        <f t="shared" si="56"/>
        <v>0.42865740740740743</v>
      </c>
      <c r="C43" s="32">
        <f t="shared" si="56"/>
        <v>0.47032407407407406</v>
      </c>
      <c r="D43" s="32">
        <f t="shared" ref="D43:E43" si="57">D42+TIME(0,0,(3600*($O20-$O19)/(INDEX($T$5:$AB$6,MATCH(D$38,$S$5:$S$6,0),MATCH(CONCATENATE($P20,$Q20),$T$4:$AB$4,0)))+$T$8))</f>
        <v>0.51199074074074069</v>
      </c>
      <c r="E43" s="32">
        <f t="shared" si="57"/>
        <v>0.55365740740740732</v>
      </c>
      <c r="F43" s="39">
        <v>2</v>
      </c>
      <c r="G43" s="39">
        <v>4</v>
      </c>
      <c r="H43" s="34" t="s">
        <v>51</v>
      </c>
      <c r="I43" s="32">
        <f t="shared" ref="I43:K43" si="58">I44+TIME(0,0,(3600*($O21-$O20)/(INDEX($T$5:$AB$6,MATCH(I$38,$S$5:$S$6,0),MATCH(CONCATENATE($P21,$Q21),$T$4:$AB$4,0)))+$T$8))</f>
        <v>0.43023148148148155</v>
      </c>
      <c r="J43" s="32">
        <f t="shared" si="58"/>
        <v>0.47189814814814818</v>
      </c>
      <c r="K43" s="32">
        <f t="shared" si="58"/>
        <v>0.51787037037037031</v>
      </c>
      <c r="L43" s="32">
        <f t="shared" ref="L43:M43" si="59">L44+TIME(0,0,(3600*($O21-$O20)/(INDEX($T$5:$AB$6,MATCH(L$38,$S$5:$S$6,0),MATCH(CONCATENATE($P21,$Q21),$T$4:$AB$4,0)))+$T$8))</f>
        <v>0.55523148148148149</v>
      </c>
      <c r="M43" s="81">
        <f t="shared" si="59"/>
        <v>0.59689814814814823</v>
      </c>
    </row>
    <row r="44" spans="1:13" ht="13.5" customHeight="1" x14ac:dyDescent="0.2">
      <c r="A44" s="80">
        <f t="shared" ref="A44:C44" si="60">A43+TIME(0,0,(3600*($O21-$O20)/(INDEX($T$5:$AB$6,MATCH(A$38,$S$5:$S$6,0),MATCH(CONCATENATE($P21,$Q21),$T$4:$AB$4,0)))+$T$8))</f>
        <v>0.38811342592592596</v>
      </c>
      <c r="B44" s="32">
        <f t="shared" si="60"/>
        <v>0.42978009259259264</v>
      </c>
      <c r="C44" s="32">
        <f t="shared" si="60"/>
        <v>0.47144675925925927</v>
      </c>
      <c r="D44" s="32">
        <f t="shared" ref="D44:E44" si="61">D43+TIME(0,0,(3600*($O21-$O20)/(INDEX($T$5:$AB$6,MATCH(D$38,$S$5:$S$6,0),MATCH(CONCATENATE($P21,$Q21),$T$4:$AB$4,0)))+$T$8))</f>
        <v>0.5131134259259259</v>
      </c>
      <c r="E44" s="32">
        <f t="shared" si="61"/>
        <v>0.55478009259259253</v>
      </c>
      <c r="F44" s="39">
        <v>0.7</v>
      </c>
      <c r="G44" s="39">
        <v>5</v>
      </c>
      <c r="H44" s="48" t="s">
        <v>52</v>
      </c>
      <c r="I44" s="32">
        <f t="shared" ref="I44:K44" si="62">I45+TIME(0,0,(3600*($O22-$O21)/(INDEX($T$5:$AB$6,MATCH(I$38,$S$5:$S$6,0),MATCH(CONCATENATE($P22,$Q22),$T$4:$AB$4,0)))+$T$8))</f>
        <v>0.42910879629629634</v>
      </c>
      <c r="J44" s="32">
        <f t="shared" si="62"/>
        <v>0.47077546296296297</v>
      </c>
      <c r="K44" s="32">
        <f t="shared" si="62"/>
        <v>0.5167476851851851</v>
      </c>
      <c r="L44" s="32">
        <f t="shared" ref="L44:M44" si="63">L45+TIME(0,0,(3600*($O22-$O21)/(INDEX($T$5:$AB$6,MATCH(L$38,$S$5:$S$6,0),MATCH(CONCATENATE($P22,$Q22),$T$4:$AB$4,0)))+$T$8))</f>
        <v>0.55410879629629628</v>
      </c>
      <c r="M44" s="81">
        <f t="shared" si="63"/>
        <v>0.59577546296296302</v>
      </c>
    </row>
    <row r="45" spans="1:13" ht="13.5" customHeight="1" x14ac:dyDescent="0.2">
      <c r="A45" s="80">
        <f t="shared" ref="A45:C45" si="64">A44+TIME(0,0,(3600*($O22-$O21)/(INDEX($T$5:$AB$6,MATCH(A$38,$S$5:$S$6,0),MATCH(CONCATENATE($P22,$Q22),$T$4:$AB$4,0)))+$T$8))</f>
        <v>0.39111111111111113</v>
      </c>
      <c r="B45" s="32">
        <f t="shared" si="64"/>
        <v>0.43277777777777782</v>
      </c>
      <c r="C45" s="32">
        <f t="shared" si="64"/>
        <v>0.47444444444444445</v>
      </c>
      <c r="D45" s="32">
        <f t="shared" ref="D45:E45" si="65">D44+TIME(0,0,(3600*($O22-$O21)/(INDEX($T$5:$AB$6,MATCH(D$38,$S$5:$S$6,0),MATCH(CONCATENATE($P22,$Q22),$T$4:$AB$4,0)))+$T$8))</f>
        <v>0.51611111111111108</v>
      </c>
      <c r="E45" s="32">
        <f t="shared" si="65"/>
        <v>0.55777777777777771</v>
      </c>
      <c r="F45" s="39">
        <v>2.5</v>
      </c>
      <c r="G45" s="39">
        <v>6</v>
      </c>
      <c r="H45" s="34" t="s">
        <v>53</v>
      </c>
      <c r="I45" s="32">
        <f t="shared" ref="I45:K45" si="66">I46+TIME(0,0,(3600*($O23-$O22)/(INDEX($T$5:$AB$6,MATCH(I$38,$S$5:$S$6,0),MATCH(CONCATENATE($P23,$Q23),$T$4:$AB$4,0)))+$T$8))</f>
        <v>0.42611111111111116</v>
      </c>
      <c r="J45" s="32">
        <f t="shared" si="66"/>
        <v>0.46777777777777779</v>
      </c>
      <c r="K45" s="32">
        <f t="shared" si="66"/>
        <v>0.51374999999999993</v>
      </c>
      <c r="L45" s="32">
        <f t="shared" ref="L45:M45" si="67">L46+TIME(0,0,(3600*($O23-$O22)/(INDEX($T$5:$AB$6,MATCH(L$38,$S$5:$S$6,0),MATCH(CONCATENATE($P23,$Q23),$T$4:$AB$4,0)))+$T$8))</f>
        <v>0.55111111111111111</v>
      </c>
      <c r="M45" s="81">
        <f t="shared" si="67"/>
        <v>0.59277777777777785</v>
      </c>
    </row>
    <row r="46" spans="1:13" ht="13.5" customHeight="1" x14ac:dyDescent="0.2">
      <c r="A46" s="80">
        <f t="shared" ref="A46:C46" si="68">A45+TIME(0,0,(3600*($O23-$O22)/(INDEX($T$5:$AB$6,MATCH(A$38,$S$5:$S$6,0),MATCH(CONCATENATE($P23,$Q23),$T$4:$AB$4,0)))+$T$8))</f>
        <v>0.39275462962962965</v>
      </c>
      <c r="B46" s="32">
        <f t="shared" si="68"/>
        <v>0.43442129629629633</v>
      </c>
      <c r="C46" s="32">
        <f t="shared" si="68"/>
        <v>0.47608796296296296</v>
      </c>
      <c r="D46" s="32">
        <f t="shared" ref="D46:E46" si="69">D45+TIME(0,0,(3600*($O23-$O22)/(INDEX($T$5:$AB$6,MATCH(D$38,$S$5:$S$6,0),MATCH(CONCATENATE($P23,$Q23),$T$4:$AB$4,0)))+$T$8))</f>
        <v>0.51775462962962959</v>
      </c>
      <c r="E46" s="32">
        <f t="shared" si="69"/>
        <v>0.55942129629629622</v>
      </c>
      <c r="F46" s="39">
        <v>1.2</v>
      </c>
      <c r="G46" s="39">
        <v>7</v>
      </c>
      <c r="H46" s="34" t="s">
        <v>54</v>
      </c>
      <c r="I46" s="32">
        <f t="shared" ref="I46:K46" si="70">I47+TIME(0,0,(3600*($O24-$O23)/(INDEX($T$5:$AB$6,MATCH(I$38,$S$5:$S$6,0),MATCH(CONCATENATE($P24,$Q24),$T$4:$AB$4,0)))+$T$8))</f>
        <v>0.42446759259259265</v>
      </c>
      <c r="J46" s="32">
        <f t="shared" si="70"/>
        <v>0.46613425925925928</v>
      </c>
      <c r="K46" s="32">
        <f t="shared" si="70"/>
        <v>0.51210648148148141</v>
      </c>
      <c r="L46" s="32">
        <f t="shared" ref="L46:M46" si="71">L47+TIME(0,0,(3600*($O24-$O23)/(INDEX($T$5:$AB$6,MATCH(L$38,$S$5:$S$6,0),MATCH(CONCATENATE($P24,$Q24),$T$4:$AB$4,0)))+$T$8))</f>
        <v>0.54946759259259259</v>
      </c>
      <c r="M46" s="81">
        <f t="shared" si="71"/>
        <v>0.59113425925925933</v>
      </c>
    </row>
    <row r="47" spans="1:13" ht="13.5" customHeight="1" x14ac:dyDescent="0.2">
      <c r="A47" s="80">
        <f t="shared" ref="A47:C47" si="72">A46+TIME(0,0,(3600*($O24-$O23)/(INDEX($T$5:$AB$6,MATCH(A$38,$S$5:$S$6,0),MATCH(CONCATENATE($P24,$Q24),$T$4:$AB$4,0)))+$T$8))</f>
        <v>0.39450231481481485</v>
      </c>
      <c r="B47" s="32">
        <f t="shared" si="72"/>
        <v>0.43616898148148153</v>
      </c>
      <c r="C47" s="32">
        <f t="shared" si="72"/>
        <v>0.47783564814814816</v>
      </c>
      <c r="D47" s="32">
        <f t="shared" ref="D47:E47" si="73">D46+TIME(0,0,(3600*($O24-$O23)/(INDEX($T$5:$AB$6,MATCH(D$38,$S$5:$S$6,0),MATCH(CONCATENATE($P24,$Q24),$T$4:$AB$4,0)))+$T$8))</f>
        <v>0.51950231481481479</v>
      </c>
      <c r="E47" s="32">
        <f t="shared" si="73"/>
        <v>0.56116898148148142</v>
      </c>
      <c r="F47" s="39">
        <v>1.3</v>
      </c>
      <c r="G47" s="39">
        <v>8</v>
      </c>
      <c r="H47" s="34" t="s">
        <v>55</v>
      </c>
      <c r="I47" s="32">
        <f t="shared" ref="I47:K47" si="74">I48+TIME(0,0,(3600*($O25-$O24)/(INDEX($T$5:$AB$6,MATCH(I$38,$S$5:$S$6,0),MATCH(CONCATENATE($P25,$Q25),$T$4:$AB$4,0)))+$T$8))</f>
        <v>0.42271990740740745</v>
      </c>
      <c r="J47" s="32">
        <f t="shared" si="74"/>
        <v>0.46438657407407408</v>
      </c>
      <c r="K47" s="32">
        <f t="shared" si="74"/>
        <v>0.51035879629629621</v>
      </c>
      <c r="L47" s="32">
        <f t="shared" ref="L47:M47" si="75">L48+TIME(0,0,(3600*($O25-$O24)/(INDEX($T$5:$AB$6,MATCH(L$38,$S$5:$S$6,0),MATCH(CONCATENATE($P25,$Q25),$T$4:$AB$4,0)))+$T$8))</f>
        <v>0.54771990740740739</v>
      </c>
      <c r="M47" s="81">
        <f t="shared" si="75"/>
        <v>0.58938657407407413</v>
      </c>
    </row>
    <row r="48" spans="1:13" ht="13.5" customHeight="1" x14ac:dyDescent="0.2">
      <c r="A48" s="80">
        <f t="shared" ref="A48:C48" si="76">A47+TIME(0,0,(3600*($O25-$O24)/(INDEX($T$5:$AB$6,MATCH(A$38,$S$5:$S$6,0),MATCH(CONCATENATE($P25,$Q25),$T$4:$AB$4,0)))+$T$8))</f>
        <v>0.39614583333333336</v>
      </c>
      <c r="B48" s="32">
        <f t="shared" si="76"/>
        <v>0.43781250000000005</v>
      </c>
      <c r="C48" s="32">
        <f t="shared" si="76"/>
        <v>0.47947916666666668</v>
      </c>
      <c r="D48" s="32">
        <f t="shared" ref="D48:E48" si="77">D47+TIME(0,0,(3600*($O25-$O24)/(INDEX($T$5:$AB$6,MATCH(D$38,$S$5:$S$6,0),MATCH(CONCATENATE($P25,$Q25),$T$4:$AB$4,0)))+$T$8))</f>
        <v>0.52114583333333331</v>
      </c>
      <c r="E48" s="32">
        <f t="shared" si="77"/>
        <v>0.56281249999999994</v>
      </c>
      <c r="F48" s="39">
        <v>1.2</v>
      </c>
      <c r="G48" s="39">
        <v>9</v>
      </c>
      <c r="H48" s="34" t="s">
        <v>56</v>
      </c>
      <c r="I48" s="32">
        <f t="shared" ref="I48:K48" si="78">I49+TIME(0,0,(3600*($O26-$O25)/(INDEX($T$5:$AB$6,MATCH(I$38,$S$5:$S$6,0),MATCH(CONCATENATE($P26,$Q26),$T$4:$AB$4,0)))+$T$8))</f>
        <v>0.42107638888888893</v>
      </c>
      <c r="J48" s="32">
        <f t="shared" si="78"/>
        <v>0.46274305555555556</v>
      </c>
      <c r="K48" s="32">
        <f t="shared" si="78"/>
        <v>0.5087152777777777</v>
      </c>
      <c r="L48" s="32">
        <f t="shared" ref="L48:M48" si="79">L49+TIME(0,0,(3600*($O26-$O25)/(INDEX($T$5:$AB$6,MATCH(L$38,$S$5:$S$6,0),MATCH(CONCATENATE($P26,$Q26),$T$4:$AB$4,0)))+$T$8))</f>
        <v>0.54607638888888888</v>
      </c>
      <c r="M48" s="81">
        <f t="shared" si="79"/>
        <v>0.58774305555555562</v>
      </c>
    </row>
    <row r="49" spans="1:28" ht="13.5" customHeight="1" x14ac:dyDescent="0.2">
      <c r="A49" s="80">
        <f t="shared" ref="A49:C49" si="80">A48+TIME(0,0,(3600*($O26-$O25)/(INDEX($T$5:$AB$6,MATCH(A$38,$S$5:$S$6,0),MATCH(CONCATENATE($P26,$Q26),$T$4:$AB$4,0)))+$T$8))</f>
        <v>0.3973726851851852</v>
      </c>
      <c r="B49" s="32">
        <f t="shared" si="80"/>
        <v>0.43903935185185189</v>
      </c>
      <c r="C49" s="32">
        <f t="shared" si="80"/>
        <v>0.48070601851851852</v>
      </c>
      <c r="D49" s="32">
        <f t="shared" ref="D49:E49" si="81">D48+TIME(0,0,(3600*($O26-$O25)/(INDEX($T$5:$AB$6,MATCH(D$38,$S$5:$S$6,0),MATCH(CONCATENATE($P26,$Q26),$T$4:$AB$4,0)))+$T$8))</f>
        <v>0.5223726851851852</v>
      </c>
      <c r="E49" s="32">
        <f t="shared" si="81"/>
        <v>0.56403935185185183</v>
      </c>
      <c r="F49" s="39">
        <v>0.8</v>
      </c>
      <c r="G49" s="39">
        <v>10</v>
      </c>
      <c r="H49" s="34" t="s">
        <v>57</v>
      </c>
      <c r="I49" s="32">
        <f t="shared" ref="I49:K49" si="82">I50+TIME(0,0,(3600*($O27-$O26)/(INDEX($T$5:$AB$6,MATCH(I$38,$S$5:$S$6,0),MATCH(CONCATENATE($P27,$Q27),$T$4:$AB$4,0)))+$T$8))</f>
        <v>0.41984953703703709</v>
      </c>
      <c r="J49" s="32">
        <f t="shared" si="82"/>
        <v>0.46151620370370372</v>
      </c>
      <c r="K49" s="32">
        <f t="shared" si="82"/>
        <v>0.5074884259259258</v>
      </c>
      <c r="L49" s="32">
        <f t="shared" ref="L49:M49" si="83">L50+TIME(0,0,(3600*($O27-$O26)/(INDEX($T$5:$AB$6,MATCH(L$38,$S$5:$S$6,0),MATCH(CONCATENATE($P27,$Q27),$T$4:$AB$4,0)))+$T$8))</f>
        <v>0.54484953703703698</v>
      </c>
      <c r="M49" s="81">
        <f t="shared" si="83"/>
        <v>0.58651620370370372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80">
        <f t="shared" ref="A50:C50" si="84">A49+TIME(0,0,(3600*($O27-$O26)/(INDEX($T$5:$AB$6,MATCH(A$38,$S$5:$S$6,0),MATCH(CONCATENATE($P27,$Q27),$T$4:$AB$4,0)))+$T$8))</f>
        <v>0.3991203703703704</v>
      </c>
      <c r="B50" s="32">
        <f t="shared" si="84"/>
        <v>0.44078703703703709</v>
      </c>
      <c r="C50" s="32">
        <f t="shared" si="84"/>
        <v>0.48245370370370372</v>
      </c>
      <c r="D50" s="32">
        <f t="shared" ref="D50:E50" si="85">D49+TIME(0,0,(3600*($O27-$O26)/(INDEX($T$5:$AB$6,MATCH(D$38,$S$5:$S$6,0),MATCH(CONCATENATE($P27,$Q27),$T$4:$AB$4,0)))+$T$8))</f>
        <v>0.5241203703703704</v>
      </c>
      <c r="E50" s="32">
        <f t="shared" si="85"/>
        <v>0.56578703703703703</v>
      </c>
      <c r="F50" s="39">
        <v>1.3</v>
      </c>
      <c r="G50" s="39">
        <v>11</v>
      </c>
      <c r="H50" s="34" t="s">
        <v>58</v>
      </c>
      <c r="I50" s="32">
        <f t="shared" ref="I50:K51" si="86">I51+TIME(0,0,(3600*($O28-$O27)/(INDEX($T$5:$AB$6,MATCH(I$38,$S$5:$S$6,0),MATCH(CONCATENATE($P28,$Q28),$T$4:$AB$4,0)))+$T$8))</f>
        <v>0.41810185185185189</v>
      </c>
      <c r="J50" s="32">
        <f t="shared" si="86"/>
        <v>0.45976851851851852</v>
      </c>
      <c r="K50" s="32">
        <f t="shared" si="86"/>
        <v>0.5057407407407406</v>
      </c>
      <c r="L50" s="32">
        <f t="shared" ref="L50:M50" si="87">L51+TIME(0,0,(3600*($O28-$O27)/(INDEX($T$5:$AB$6,MATCH(L$38,$S$5:$S$6,0),MATCH(CONCATENATE($P28,$Q28),$T$4:$AB$4,0)))+$T$8))</f>
        <v>0.54310185185185178</v>
      </c>
      <c r="M50" s="81">
        <f t="shared" si="87"/>
        <v>0.58476851851851852</v>
      </c>
    </row>
    <row r="51" spans="1:28" ht="13.5" customHeight="1" x14ac:dyDescent="0.2">
      <c r="A51" s="80">
        <f t="shared" ref="A51:C51" si="88">A50+TIME(0,0,(3600*($O28-$O27)/(INDEX($T$5:$AB$6,MATCH(A$38,$S$5:$S$6,0),MATCH(CONCATENATE($P28,$Q28),$T$4:$AB$4,0)))+$T$8))</f>
        <v>0.40055555555555561</v>
      </c>
      <c r="B51" s="32">
        <f t="shared" si="88"/>
        <v>0.44222222222222229</v>
      </c>
      <c r="C51" s="32">
        <f t="shared" si="88"/>
        <v>0.48388888888888892</v>
      </c>
      <c r="D51" s="32">
        <f t="shared" ref="D51:E51" si="89">D50+TIME(0,0,(3600*($O28-$O27)/(INDEX($T$5:$AB$6,MATCH(D$38,$S$5:$S$6,0),MATCH(CONCATENATE($P28,$Q28),$T$4:$AB$4,0)))+$T$8))</f>
        <v>0.52555555555555555</v>
      </c>
      <c r="E51" s="32">
        <f t="shared" si="89"/>
        <v>0.56722222222222218</v>
      </c>
      <c r="F51" s="39">
        <v>1</v>
      </c>
      <c r="G51" s="39">
        <v>12</v>
      </c>
      <c r="H51" s="34" t="s">
        <v>59</v>
      </c>
      <c r="I51" s="49">
        <v>0.41666666666666669</v>
      </c>
      <c r="J51" s="49">
        <v>0.45833333333333331</v>
      </c>
      <c r="K51" s="32">
        <f t="shared" si="86"/>
        <v>0.50430555555555545</v>
      </c>
      <c r="L51" s="49">
        <v>0.54166666666666663</v>
      </c>
      <c r="M51" s="82">
        <v>0.58333333333333337</v>
      </c>
    </row>
    <row r="52" spans="1:28" ht="13.5" customHeight="1" x14ac:dyDescent="0.2">
      <c r="A52" s="80"/>
      <c r="B52" s="32"/>
      <c r="C52" s="32">
        <f t="shared" ref="C52:C54" si="90">C51+TIME(0,0,(3600*($O29-$O28)/(INDEX($T$5:$AB$6,MATCH(C$38,$S$5:$S$6,0),MATCH(CONCATENATE($P29,$Q29),$T$4:$AB$4,0)))+$T$8))</f>
        <v>0.48532407407407413</v>
      </c>
      <c r="D52" s="32"/>
      <c r="E52" s="32"/>
      <c r="F52" s="39">
        <v>1</v>
      </c>
      <c r="G52" s="39">
        <v>13</v>
      </c>
      <c r="H52" s="34" t="s">
        <v>60</v>
      </c>
      <c r="I52" s="32"/>
      <c r="J52" s="32"/>
      <c r="K52" s="32">
        <f t="shared" ref="K52:K53" si="91">K53+TIME(0,0,(3600*($O30-$O29)/(INDEX($T$5:$AB$6,MATCH(K$38,$S$5:$S$6,0),MATCH(CONCATENATE($P30,$Q30),$T$4:$AB$4,0)))+$T$8))</f>
        <v>0.5028703703703703</v>
      </c>
      <c r="L52" s="32"/>
      <c r="M52" s="81"/>
    </row>
    <row r="53" spans="1:28" ht="13.5" customHeight="1" x14ac:dyDescent="0.2">
      <c r="A53" s="80"/>
      <c r="B53" s="32"/>
      <c r="C53" s="32">
        <f t="shared" si="90"/>
        <v>0.48675925925925934</v>
      </c>
      <c r="D53" s="32"/>
      <c r="E53" s="32"/>
      <c r="F53" s="39">
        <v>1</v>
      </c>
      <c r="G53" s="39">
        <v>14</v>
      </c>
      <c r="H53" s="34" t="s">
        <v>61</v>
      </c>
      <c r="I53" s="32"/>
      <c r="J53" s="32"/>
      <c r="K53" s="32">
        <f t="shared" si="91"/>
        <v>0.50143518518518515</v>
      </c>
      <c r="L53" s="32"/>
      <c r="M53" s="81"/>
    </row>
    <row r="54" spans="1:28" ht="13.5" customHeight="1" x14ac:dyDescent="0.2">
      <c r="A54" s="80"/>
      <c r="B54" s="32"/>
      <c r="C54" s="32">
        <f t="shared" si="90"/>
        <v>0.48819444444444454</v>
      </c>
      <c r="D54" s="32"/>
      <c r="E54" s="32"/>
      <c r="F54" s="39">
        <v>1</v>
      </c>
      <c r="G54" s="39">
        <v>15</v>
      </c>
      <c r="H54" s="34" t="s">
        <v>62</v>
      </c>
      <c r="I54" s="49"/>
      <c r="J54" s="49"/>
      <c r="K54" s="49">
        <v>0.5</v>
      </c>
      <c r="L54" s="49"/>
      <c r="M54" s="82"/>
    </row>
    <row r="55" spans="1:28" ht="19.5" customHeight="1" x14ac:dyDescent="0.2">
      <c r="A55" s="80"/>
      <c r="B55" s="32"/>
      <c r="C55" s="32"/>
      <c r="D55" s="32"/>
      <c r="E55" s="32"/>
      <c r="F55" s="39"/>
      <c r="G55" s="39"/>
      <c r="H55" s="34"/>
      <c r="I55" s="32"/>
      <c r="J55" s="32"/>
      <c r="K55" s="32"/>
      <c r="L55" s="32"/>
      <c r="M55" s="81"/>
      <c r="N55" s="1"/>
    </row>
    <row r="56" spans="1:28" ht="12.75" customHeight="1" thickBot="1" x14ac:dyDescent="0.25">
      <c r="A56" s="83" t="s">
        <v>76</v>
      </c>
      <c r="B56" s="84" t="s">
        <v>63</v>
      </c>
      <c r="C56" s="84" t="s">
        <v>76</v>
      </c>
      <c r="D56" s="84" t="s">
        <v>63</v>
      </c>
      <c r="E56" s="84" t="s">
        <v>76</v>
      </c>
      <c r="F56" s="84"/>
      <c r="G56" s="84"/>
      <c r="H56" s="84"/>
      <c r="I56" s="84" t="s">
        <v>76</v>
      </c>
      <c r="J56" s="84" t="s">
        <v>63</v>
      </c>
      <c r="K56" s="84" t="s">
        <v>76</v>
      </c>
      <c r="L56" s="84" t="s">
        <v>63</v>
      </c>
      <c r="M56" s="85" t="s">
        <v>76</v>
      </c>
    </row>
    <row r="57" spans="1:28" ht="12.75" customHeight="1" thickBo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8" s="71" customFormat="1" ht="13.5" customHeight="1" thickBot="1" x14ac:dyDescent="0.3">
      <c r="A58" s="109" t="s">
        <v>29</v>
      </c>
      <c r="B58" s="110"/>
      <c r="C58" s="110"/>
      <c r="D58" s="110"/>
      <c r="E58" s="110"/>
      <c r="F58" s="73" t="s">
        <v>30</v>
      </c>
      <c r="G58" s="74" t="s">
        <v>31</v>
      </c>
      <c r="H58" s="74" t="s">
        <v>32</v>
      </c>
      <c r="I58" s="111" t="s">
        <v>33</v>
      </c>
      <c r="J58" s="112"/>
      <c r="K58" s="112"/>
      <c r="L58" s="112"/>
      <c r="M58" s="113"/>
    </row>
    <row r="59" spans="1:28" s="71" customFormat="1" ht="13.5" customHeight="1" thickBot="1" x14ac:dyDescent="0.3">
      <c r="A59" s="114" t="s">
        <v>34</v>
      </c>
      <c r="B59" s="107"/>
      <c r="C59" s="107"/>
      <c r="D59" s="107"/>
      <c r="E59" s="108"/>
      <c r="F59" s="18"/>
      <c r="G59" s="19" t="s">
        <v>35</v>
      </c>
      <c r="H59" s="20" t="s">
        <v>36</v>
      </c>
      <c r="I59" s="106" t="s">
        <v>34</v>
      </c>
      <c r="J59" s="107"/>
      <c r="K59" s="107"/>
      <c r="L59" s="107"/>
      <c r="M59" s="115"/>
    </row>
    <row r="60" spans="1:28" s="71" customFormat="1" ht="13.5" customHeight="1" x14ac:dyDescent="0.25">
      <c r="A60" s="75" t="s">
        <v>70</v>
      </c>
      <c r="B60" s="47" t="s">
        <v>71</v>
      </c>
      <c r="C60" s="47" t="s">
        <v>72</v>
      </c>
      <c r="D60" s="47" t="s">
        <v>73</v>
      </c>
      <c r="E60" s="47" t="s">
        <v>74</v>
      </c>
      <c r="F60" s="21"/>
      <c r="G60" s="21"/>
      <c r="H60" s="86"/>
      <c r="I60" s="87" t="s">
        <v>70</v>
      </c>
      <c r="J60" s="47" t="s">
        <v>71</v>
      </c>
      <c r="K60" s="47" t="s">
        <v>72</v>
      </c>
      <c r="L60" s="47" t="s">
        <v>73</v>
      </c>
      <c r="M60" s="76" t="s">
        <v>74</v>
      </c>
    </row>
    <row r="61" spans="1:28" s="71" customFormat="1" ht="13.5" customHeight="1" thickBot="1" x14ac:dyDescent="0.3">
      <c r="A61" s="77" t="s">
        <v>20</v>
      </c>
      <c r="B61" s="78" t="s">
        <v>20</v>
      </c>
      <c r="C61" s="78" t="s">
        <v>20</v>
      </c>
      <c r="D61" s="78" t="s">
        <v>20</v>
      </c>
      <c r="E61" s="78" t="s">
        <v>20</v>
      </c>
      <c r="F61" s="26"/>
      <c r="G61" s="26"/>
      <c r="H61" s="27"/>
      <c r="I61" s="78" t="s">
        <v>20</v>
      </c>
      <c r="J61" s="78" t="s">
        <v>20</v>
      </c>
      <c r="K61" s="78" t="s">
        <v>20</v>
      </c>
      <c r="L61" s="78" t="s">
        <v>20</v>
      </c>
      <c r="M61" s="79" t="s">
        <v>20</v>
      </c>
    </row>
    <row r="62" spans="1:28" s="71" customFormat="1" ht="13.5" customHeight="1" x14ac:dyDescent="0.2">
      <c r="A62" s="88">
        <v>0.58333333333333337</v>
      </c>
      <c r="B62" s="89">
        <v>0.625</v>
      </c>
      <c r="C62" s="89">
        <v>0.66666666666666663</v>
      </c>
      <c r="D62" s="89">
        <v>0.70833333333333337</v>
      </c>
      <c r="E62" s="89">
        <v>0.75</v>
      </c>
      <c r="F62" s="90">
        <v>0</v>
      </c>
      <c r="G62" s="90">
        <v>0</v>
      </c>
      <c r="H62" s="93" t="s">
        <v>46</v>
      </c>
      <c r="I62" s="102">
        <f>I63+TIME(0,0,(3600*($O17-$O16)/(INDEX($T$5:$AB$6,MATCH(I$38,$S$5:$S$6,0),MATCH(CONCATENATE($P17,$Q17),$T$4:$AB$4,0)))+$T$8))</f>
        <v>0.65055555555555555</v>
      </c>
      <c r="J62" s="102">
        <f t="shared" ref="J62:M76" si="92">J63+TIME(0,0,(3600*($O17-$O16)/(INDEX($T$5:$AB$6,MATCH(J$38,$S$5:$S$6,0),MATCH(CONCATENATE($P17,$Q17),$T$4:$AB$4,0)))+$T$8))</f>
        <v>0.69652777777777763</v>
      </c>
      <c r="K62" s="102">
        <f t="shared" si="92"/>
        <v>0.73388888888888892</v>
      </c>
      <c r="L62" s="102">
        <f t="shared" si="92"/>
        <v>0.77555555555555555</v>
      </c>
      <c r="M62" s="103">
        <f t="shared" si="92"/>
        <v>0.81722222222222218</v>
      </c>
    </row>
    <row r="63" spans="1:28" s="71" customFormat="1" ht="13.5" customHeight="1" x14ac:dyDescent="0.2">
      <c r="A63" s="94">
        <f>A62+TIME(0,0,(3600*($O17-$O16)/(INDEX($T$5:$AB$6,MATCH(A$38,$S$5:$S$6,0),MATCH(CONCATENATE($P17,$Q17),$T$4:$AB$4,0)))+$T$8))</f>
        <v>0.58872685185185192</v>
      </c>
      <c r="B63" s="95">
        <f t="shared" ref="B63:E77" si="93">B62+TIME(0,0,(3600*($O17-$O16)/(INDEX($T$5:$AB$6,MATCH(B$38,$S$5:$S$6,0),MATCH(CONCATENATE($P17,$Q17),$T$4:$AB$4,0)))+$T$8))</f>
        <v>0.63039351851851855</v>
      </c>
      <c r="C63" s="95">
        <f t="shared" si="93"/>
        <v>0.67206018518518518</v>
      </c>
      <c r="D63" s="95">
        <f t="shared" si="93"/>
        <v>0.71372685185185192</v>
      </c>
      <c r="E63" s="96">
        <f t="shared" si="93"/>
        <v>0.75539351851851855</v>
      </c>
      <c r="F63" s="39">
        <v>4.8</v>
      </c>
      <c r="G63" s="39">
        <v>1</v>
      </c>
      <c r="H63" s="34" t="s">
        <v>78</v>
      </c>
      <c r="I63" s="101">
        <f t="shared" ref="I63:I73" si="94">I64+TIME(0,0,(3600*($O18-$O17)/(INDEX($T$5:$AB$6,MATCH(I$38,$S$5:$S$6,0),MATCH(CONCATENATE($P18,$Q18),$T$4:$AB$4,0)))+$T$8))</f>
        <v>0.64516203703703701</v>
      </c>
      <c r="J63" s="101">
        <f t="shared" si="92"/>
        <v>0.69113425925925909</v>
      </c>
      <c r="K63" s="101">
        <f t="shared" si="92"/>
        <v>0.72849537037037038</v>
      </c>
      <c r="L63" s="101">
        <f t="shared" si="92"/>
        <v>0.77016203703703701</v>
      </c>
      <c r="M63" s="104">
        <f t="shared" si="92"/>
        <v>0.81182870370370364</v>
      </c>
    </row>
    <row r="64" spans="1:28" s="71" customFormat="1" ht="13.5" customHeight="1" x14ac:dyDescent="0.2">
      <c r="A64" s="94">
        <f t="shared" ref="A64:A74" si="95">A63+TIME(0,0,(3600*($O18-$O17)/(INDEX($T$5:$AB$6,MATCH(A$38,$S$5:$S$6,0),MATCH(CONCATENATE($P18,$Q18),$T$4:$AB$4,0)))+$T$8))</f>
        <v>0.59151620370370372</v>
      </c>
      <c r="B64" s="95">
        <f t="shared" si="93"/>
        <v>0.63318287037037035</v>
      </c>
      <c r="C64" s="95">
        <f t="shared" si="93"/>
        <v>0.67484953703703698</v>
      </c>
      <c r="D64" s="95">
        <f t="shared" si="93"/>
        <v>0.71651620370370372</v>
      </c>
      <c r="E64" s="96">
        <f t="shared" si="93"/>
        <v>0.75818287037037035</v>
      </c>
      <c r="F64" s="39">
        <v>2.2999999999999998</v>
      </c>
      <c r="G64" s="39">
        <v>2</v>
      </c>
      <c r="H64" s="97" t="s">
        <v>49</v>
      </c>
      <c r="I64" s="101">
        <f t="shared" si="94"/>
        <v>0.6423726851851852</v>
      </c>
      <c r="J64" s="101">
        <f t="shared" si="92"/>
        <v>0.68834490740740728</v>
      </c>
      <c r="K64" s="101">
        <f t="shared" si="92"/>
        <v>0.72570601851851857</v>
      </c>
      <c r="L64" s="101">
        <f t="shared" si="92"/>
        <v>0.7673726851851852</v>
      </c>
      <c r="M64" s="104">
        <f t="shared" si="92"/>
        <v>0.80903935185185183</v>
      </c>
    </row>
    <row r="65" spans="1:28" s="71" customFormat="1" ht="13.5" customHeight="1" x14ac:dyDescent="0.2">
      <c r="A65" s="94">
        <f t="shared" si="95"/>
        <v>0.59284722222222219</v>
      </c>
      <c r="B65" s="95">
        <f t="shared" si="93"/>
        <v>0.63451388888888882</v>
      </c>
      <c r="C65" s="95">
        <f t="shared" si="93"/>
        <v>0.67618055555555545</v>
      </c>
      <c r="D65" s="95">
        <f t="shared" si="93"/>
        <v>0.71784722222222219</v>
      </c>
      <c r="E65" s="96">
        <f t="shared" si="93"/>
        <v>0.75951388888888882</v>
      </c>
      <c r="F65" s="39">
        <v>0.9</v>
      </c>
      <c r="G65" s="39">
        <v>3</v>
      </c>
      <c r="H65" s="97" t="s">
        <v>50</v>
      </c>
      <c r="I65" s="101">
        <f t="shared" si="94"/>
        <v>0.64104166666666673</v>
      </c>
      <c r="J65" s="101">
        <f t="shared" si="92"/>
        <v>0.68701388888888881</v>
      </c>
      <c r="K65" s="101">
        <f t="shared" si="92"/>
        <v>0.7243750000000001</v>
      </c>
      <c r="L65" s="101">
        <f t="shared" si="92"/>
        <v>0.76604166666666673</v>
      </c>
      <c r="M65" s="104">
        <f t="shared" si="92"/>
        <v>0.80770833333333336</v>
      </c>
    </row>
    <row r="66" spans="1:28" s="71" customFormat="1" ht="13.5" customHeight="1" x14ac:dyDescent="0.2">
      <c r="A66" s="94">
        <f t="shared" si="95"/>
        <v>0.59532407407407406</v>
      </c>
      <c r="B66" s="95">
        <f t="shared" si="93"/>
        <v>0.63699074074074069</v>
      </c>
      <c r="C66" s="95">
        <f t="shared" si="93"/>
        <v>0.67865740740740732</v>
      </c>
      <c r="D66" s="95">
        <f t="shared" si="93"/>
        <v>0.72032407407407406</v>
      </c>
      <c r="E66" s="96">
        <f t="shared" si="93"/>
        <v>0.76199074074074069</v>
      </c>
      <c r="F66" s="39">
        <v>2</v>
      </c>
      <c r="G66" s="39">
        <v>4</v>
      </c>
      <c r="H66" s="97" t="s">
        <v>51</v>
      </c>
      <c r="I66" s="101">
        <f t="shared" si="94"/>
        <v>0.63856481481481486</v>
      </c>
      <c r="J66" s="101">
        <f t="shared" si="92"/>
        <v>0.68453703703703694</v>
      </c>
      <c r="K66" s="101">
        <f t="shared" si="92"/>
        <v>0.72189814814814823</v>
      </c>
      <c r="L66" s="101">
        <f t="shared" si="92"/>
        <v>0.76356481481481486</v>
      </c>
      <c r="M66" s="104">
        <f t="shared" si="92"/>
        <v>0.80523148148148149</v>
      </c>
    </row>
    <row r="67" spans="1:28" s="71" customFormat="1" ht="13.5" customHeight="1" x14ac:dyDescent="0.2">
      <c r="A67" s="94">
        <f t="shared" si="95"/>
        <v>0.59644675925925927</v>
      </c>
      <c r="B67" s="95">
        <f t="shared" si="93"/>
        <v>0.6381134259259259</v>
      </c>
      <c r="C67" s="95">
        <f t="shared" si="93"/>
        <v>0.67978009259259253</v>
      </c>
      <c r="D67" s="95">
        <f t="shared" si="93"/>
        <v>0.72144675925925927</v>
      </c>
      <c r="E67" s="96">
        <f t="shared" si="93"/>
        <v>0.7631134259259259</v>
      </c>
      <c r="F67" s="39">
        <v>0.7</v>
      </c>
      <c r="G67" s="39">
        <v>5</v>
      </c>
      <c r="H67" s="98" t="s">
        <v>52</v>
      </c>
      <c r="I67" s="101">
        <f t="shared" si="94"/>
        <v>0.63744212962962965</v>
      </c>
      <c r="J67" s="101">
        <f t="shared" si="92"/>
        <v>0.68341435185185173</v>
      </c>
      <c r="K67" s="101">
        <f t="shared" si="92"/>
        <v>0.72077546296296302</v>
      </c>
      <c r="L67" s="101">
        <f t="shared" si="92"/>
        <v>0.76244212962962965</v>
      </c>
      <c r="M67" s="104">
        <f t="shared" si="92"/>
        <v>0.80410879629629628</v>
      </c>
    </row>
    <row r="68" spans="1:28" s="71" customFormat="1" ht="13.5" customHeight="1" x14ac:dyDescent="0.2">
      <c r="A68" s="94">
        <f t="shared" si="95"/>
        <v>0.59944444444444445</v>
      </c>
      <c r="B68" s="95">
        <f t="shared" si="93"/>
        <v>0.64111111111111108</v>
      </c>
      <c r="C68" s="95">
        <f t="shared" si="93"/>
        <v>0.68277777777777771</v>
      </c>
      <c r="D68" s="95">
        <f t="shared" si="93"/>
        <v>0.72444444444444445</v>
      </c>
      <c r="E68" s="96">
        <f t="shared" si="93"/>
        <v>0.76611111111111108</v>
      </c>
      <c r="F68" s="39">
        <v>2.5</v>
      </c>
      <c r="G68" s="39">
        <v>6</v>
      </c>
      <c r="H68" s="97" t="s">
        <v>53</v>
      </c>
      <c r="I68" s="101">
        <f t="shared" si="94"/>
        <v>0.63444444444444448</v>
      </c>
      <c r="J68" s="101">
        <f t="shared" si="92"/>
        <v>0.68041666666666656</v>
      </c>
      <c r="K68" s="101">
        <f t="shared" si="92"/>
        <v>0.71777777777777785</v>
      </c>
      <c r="L68" s="101">
        <f t="shared" si="92"/>
        <v>0.75944444444444448</v>
      </c>
      <c r="M68" s="104">
        <f t="shared" si="92"/>
        <v>0.80111111111111111</v>
      </c>
    </row>
    <row r="69" spans="1:28" s="71" customFormat="1" ht="13.5" customHeight="1" x14ac:dyDescent="0.2">
      <c r="A69" s="94">
        <f t="shared" si="95"/>
        <v>0.60108796296296296</v>
      </c>
      <c r="B69" s="95">
        <f t="shared" si="93"/>
        <v>0.64275462962962959</v>
      </c>
      <c r="C69" s="95">
        <f t="shared" si="93"/>
        <v>0.68442129629629622</v>
      </c>
      <c r="D69" s="95">
        <f t="shared" si="93"/>
        <v>0.72608796296296296</v>
      </c>
      <c r="E69" s="96">
        <f t="shared" si="93"/>
        <v>0.76775462962962959</v>
      </c>
      <c r="F69" s="39">
        <v>1.2</v>
      </c>
      <c r="G69" s="39">
        <v>7</v>
      </c>
      <c r="H69" s="97" t="s">
        <v>54</v>
      </c>
      <c r="I69" s="101">
        <f t="shared" si="94"/>
        <v>0.63280092592592596</v>
      </c>
      <c r="J69" s="101">
        <f t="shared" si="92"/>
        <v>0.67877314814814804</v>
      </c>
      <c r="K69" s="101">
        <f t="shared" si="92"/>
        <v>0.71613425925925933</v>
      </c>
      <c r="L69" s="101">
        <f t="shared" si="92"/>
        <v>0.75780092592592596</v>
      </c>
      <c r="M69" s="104">
        <f t="shared" si="92"/>
        <v>0.79946759259259259</v>
      </c>
    </row>
    <row r="70" spans="1:28" s="71" customFormat="1" ht="13.5" customHeight="1" x14ac:dyDescent="0.2">
      <c r="A70" s="94">
        <f t="shared" si="95"/>
        <v>0.60283564814814816</v>
      </c>
      <c r="B70" s="95">
        <f t="shared" si="93"/>
        <v>0.64450231481481479</v>
      </c>
      <c r="C70" s="95">
        <f t="shared" si="93"/>
        <v>0.68616898148148142</v>
      </c>
      <c r="D70" s="95">
        <f t="shared" si="93"/>
        <v>0.72783564814814816</v>
      </c>
      <c r="E70" s="96">
        <f t="shared" si="93"/>
        <v>0.76950231481481479</v>
      </c>
      <c r="F70" s="39">
        <v>1.3</v>
      </c>
      <c r="G70" s="39">
        <v>8</v>
      </c>
      <c r="H70" s="97" t="s">
        <v>55</v>
      </c>
      <c r="I70" s="101">
        <f t="shared" si="94"/>
        <v>0.63105324074074076</v>
      </c>
      <c r="J70" s="101">
        <f t="shared" si="92"/>
        <v>0.67702546296296284</v>
      </c>
      <c r="K70" s="101">
        <f t="shared" si="92"/>
        <v>0.71438657407407413</v>
      </c>
      <c r="L70" s="101">
        <f t="shared" si="92"/>
        <v>0.75605324074074076</v>
      </c>
      <c r="M70" s="104">
        <f t="shared" si="92"/>
        <v>0.79771990740740739</v>
      </c>
    </row>
    <row r="71" spans="1:28" s="71" customFormat="1" ht="13.5" customHeight="1" x14ac:dyDescent="0.2">
      <c r="A71" s="94">
        <f t="shared" si="95"/>
        <v>0.60447916666666668</v>
      </c>
      <c r="B71" s="95">
        <f t="shared" si="93"/>
        <v>0.64614583333333331</v>
      </c>
      <c r="C71" s="95">
        <f t="shared" si="93"/>
        <v>0.68781249999999994</v>
      </c>
      <c r="D71" s="95">
        <f t="shared" si="93"/>
        <v>0.72947916666666668</v>
      </c>
      <c r="E71" s="96">
        <f t="shared" si="93"/>
        <v>0.77114583333333331</v>
      </c>
      <c r="F71" s="39">
        <v>1.2</v>
      </c>
      <c r="G71" s="39">
        <v>9</v>
      </c>
      <c r="H71" s="97" t="s">
        <v>56</v>
      </c>
      <c r="I71" s="101">
        <f t="shared" si="94"/>
        <v>0.62940972222222225</v>
      </c>
      <c r="J71" s="101">
        <f t="shared" si="92"/>
        <v>0.67538194444444433</v>
      </c>
      <c r="K71" s="101">
        <f t="shared" si="92"/>
        <v>0.71274305555555562</v>
      </c>
      <c r="L71" s="101">
        <f t="shared" si="92"/>
        <v>0.75440972222222225</v>
      </c>
      <c r="M71" s="104">
        <f t="shared" si="92"/>
        <v>0.79607638888888888</v>
      </c>
    </row>
    <row r="72" spans="1:28" s="71" customFormat="1" ht="13.5" customHeight="1" x14ac:dyDescent="0.2">
      <c r="A72" s="94">
        <f t="shared" si="95"/>
        <v>0.60570601851851857</v>
      </c>
      <c r="B72" s="95">
        <f t="shared" si="93"/>
        <v>0.6473726851851852</v>
      </c>
      <c r="C72" s="95">
        <f t="shared" si="93"/>
        <v>0.68903935185185183</v>
      </c>
      <c r="D72" s="95">
        <f t="shared" si="93"/>
        <v>0.73070601851851857</v>
      </c>
      <c r="E72" s="96">
        <f t="shared" si="93"/>
        <v>0.7723726851851852</v>
      </c>
      <c r="F72" s="39">
        <v>0.8</v>
      </c>
      <c r="G72" s="39">
        <v>10</v>
      </c>
      <c r="H72" s="97" t="s">
        <v>57</v>
      </c>
      <c r="I72" s="101">
        <f t="shared" si="94"/>
        <v>0.62818287037037035</v>
      </c>
      <c r="J72" s="101">
        <f t="shared" si="92"/>
        <v>0.67415509259259243</v>
      </c>
      <c r="K72" s="101">
        <f t="shared" si="92"/>
        <v>0.71151620370370372</v>
      </c>
      <c r="L72" s="101">
        <f t="shared" si="92"/>
        <v>0.75318287037037035</v>
      </c>
      <c r="M72" s="104">
        <f t="shared" si="92"/>
        <v>0.79484953703703698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71" customFormat="1" ht="13.5" customHeight="1" x14ac:dyDescent="0.2">
      <c r="A73" s="94">
        <f t="shared" si="95"/>
        <v>0.60745370370370377</v>
      </c>
      <c r="B73" s="95">
        <f t="shared" si="93"/>
        <v>0.6491203703703704</v>
      </c>
      <c r="C73" s="95">
        <f t="shared" si="93"/>
        <v>0.69078703703703703</v>
      </c>
      <c r="D73" s="95">
        <f t="shared" si="93"/>
        <v>0.73245370370370377</v>
      </c>
      <c r="E73" s="96">
        <f t="shared" si="93"/>
        <v>0.7741203703703704</v>
      </c>
      <c r="F73" s="39">
        <v>1.3</v>
      </c>
      <c r="G73" s="39">
        <v>11</v>
      </c>
      <c r="H73" s="97" t="s">
        <v>58</v>
      </c>
      <c r="I73" s="101">
        <f t="shared" si="94"/>
        <v>0.62643518518518515</v>
      </c>
      <c r="J73" s="101">
        <f t="shared" si="92"/>
        <v>0.67240740740740723</v>
      </c>
      <c r="K73" s="101">
        <f t="shared" si="92"/>
        <v>0.70976851851851852</v>
      </c>
      <c r="L73" s="101">
        <f t="shared" si="92"/>
        <v>0.75143518518518515</v>
      </c>
      <c r="M73" s="104">
        <f t="shared" si="92"/>
        <v>0.79310185185185178</v>
      </c>
    </row>
    <row r="74" spans="1:28" s="71" customFormat="1" ht="13.5" customHeight="1" x14ac:dyDescent="0.2">
      <c r="A74" s="94">
        <f t="shared" si="95"/>
        <v>0.60888888888888892</v>
      </c>
      <c r="B74" s="95">
        <f t="shared" si="93"/>
        <v>0.65055555555555555</v>
      </c>
      <c r="C74" s="95">
        <f t="shared" si="93"/>
        <v>0.69222222222222218</v>
      </c>
      <c r="D74" s="95">
        <f t="shared" si="93"/>
        <v>0.73388888888888892</v>
      </c>
      <c r="E74" s="96">
        <f t="shared" si="93"/>
        <v>0.77555555555555555</v>
      </c>
      <c r="F74" s="39">
        <v>1</v>
      </c>
      <c r="G74" s="39">
        <v>12</v>
      </c>
      <c r="H74" s="34" t="s">
        <v>59</v>
      </c>
      <c r="I74" s="57">
        <v>0.625</v>
      </c>
      <c r="J74" s="101">
        <f t="shared" si="92"/>
        <v>0.67097222222222208</v>
      </c>
      <c r="K74" s="49">
        <v>0.70833333333333337</v>
      </c>
      <c r="L74" s="49">
        <v>0.75</v>
      </c>
      <c r="M74" s="82">
        <v>0.79166666666666663</v>
      </c>
    </row>
    <row r="75" spans="1:28" s="71" customFormat="1" ht="13.5" customHeight="1" x14ac:dyDescent="0.2">
      <c r="A75" s="80"/>
      <c r="B75" s="95">
        <f t="shared" si="93"/>
        <v>0.6519907407407407</v>
      </c>
      <c r="C75" s="96"/>
      <c r="D75" s="32"/>
      <c r="E75" s="32"/>
      <c r="F75" s="39">
        <v>1</v>
      </c>
      <c r="G75" s="39">
        <v>13</v>
      </c>
      <c r="H75" s="34" t="s">
        <v>60</v>
      </c>
      <c r="I75" s="32"/>
      <c r="J75" s="101">
        <f t="shared" si="92"/>
        <v>0.66953703703703693</v>
      </c>
      <c r="K75" s="32"/>
      <c r="L75" s="32"/>
      <c r="M75" s="81"/>
    </row>
    <row r="76" spans="1:28" s="71" customFormat="1" ht="13.5" customHeight="1" x14ac:dyDescent="0.2">
      <c r="A76" s="80"/>
      <c r="B76" s="95">
        <f t="shared" si="93"/>
        <v>0.65342592592592585</v>
      </c>
      <c r="C76" s="96"/>
      <c r="D76" s="32"/>
      <c r="E76" s="32"/>
      <c r="F76" s="39">
        <v>1</v>
      </c>
      <c r="G76" s="39">
        <v>14</v>
      </c>
      <c r="H76" s="34" t="s">
        <v>61</v>
      </c>
      <c r="I76" s="32"/>
      <c r="J76" s="101">
        <f t="shared" si="92"/>
        <v>0.66810185185185178</v>
      </c>
      <c r="K76" s="32"/>
      <c r="L76" s="32"/>
      <c r="M76" s="81"/>
    </row>
    <row r="77" spans="1:28" s="71" customFormat="1" ht="13.5" customHeight="1" x14ac:dyDescent="0.2">
      <c r="A77" s="80"/>
      <c r="B77" s="95">
        <f t="shared" si="93"/>
        <v>0.65486111111111101</v>
      </c>
      <c r="C77" s="96"/>
      <c r="D77" s="32"/>
      <c r="E77" s="32"/>
      <c r="F77" s="39">
        <v>1</v>
      </c>
      <c r="G77" s="39">
        <v>15</v>
      </c>
      <c r="H77" s="34" t="s">
        <v>62</v>
      </c>
      <c r="I77" s="49"/>
      <c r="J77" s="49">
        <v>0.66666666666666663</v>
      </c>
      <c r="K77" s="49"/>
      <c r="L77" s="49"/>
      <c r="M77" s="82"/>
    </row>
    <row r="78" spans="1:28" s="71" customFormat="1" ht="19.5" customHeight="1" x14ac:dyDescent="0.2">
      <c r="A78" s="80"/>
      <c r="B78" s="32"/>
      <c r="C78" s="32"/>
      <c r="D78" s="32"/>
      <c r="E78" s="32"/>
      <c r="F78" s="39"/>
      <c r="G78" s="39"/>
      <c r="H78" s="34"/>
      <c r="I78" s="32"/>
      <c r="J78" s="32"/>
      <c r="K78" s="32"/>
      <c r="L78" s="32"/>
      <c r="M78" s="81"/>
      <c r="N78" s="1"/>
    </row>
    <row r="79" spans="1:28" s="71" customFormat="1" ht="12.75" customHeight="1" thickBot="1" x14ac:dyDescent="0.25">
      <c r="A79" s="83" t="s">
        <v>63</v>
      </c>
      <c r="B79" s="84" t="s">
        <v>76</v>
      </c>
      <c r="C79" s="84" t="s">
        <v>63</v>
      </c>
      <c r="D79" s="84" t="s">
        <v>76</v>
      </c>
      <c r="E79" s="84" t="s">
        <v>63</v>
      </c>
      <c r="F79" s="84"/>
      <c r="G79" s="84"/>
      <c r="H79" s="84"/>
      <c r="I79" s="84" t="s">
        <v>63</v>
      </c>
      <c r="J79" s="84" t="s">
        <v>76</v>
      </c>
      <c r="K79" s="84" t="s">
        <v>63</v>
      </c>
      <c r="L79" s="84" t="s">
        <v>76</v>
      </c>
      <c r="M79" s="85" t="s">
        <v>63</v>
      </c>
    </row>
    <row r="80" spans="1:28" s="71" customFormat="1" ht="12.75" customHeight="1" thickBot="1" x14ac:dyDescent="0.2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1:28" s="71" customFormat="1" ht="13.5" customHeight="1" thickBot="1" x14ac:dyDescent="0.3">
      <c r="A81" s="116" t="s">
        <v>29</v>
      </c>
      <c r="B81" s="117"/>
      <c r="C81" s="117"/>
      <c r="D81" s="117"/>
      <c r="E81" s="117"/>
      <c r="F81" s="15" t="s">
        <v>30</v>
      </c>
      <c r="G81" s="16" t="s">
        <v>31</v>
      </c>
      <c r="H81" s="16" t="s">
        <v>32</v>
      </c>
      <c r="I81" s="106" t="s">
        <v>33</v>
      </c>
      <c r="J81" s="107"/>
      <c r="K81" s="107"/>
      <c r="L81" s="107"/>
      <c r="M81" s="108"/>
    </row>
    <row r="82" spans="1:28" s="71" customFormat="1" ht="13.5" customHeight="1" thickBot="1" x14ac:dyDescent="0.3">
      <c r="A82" s="106" t="s">
        <v>34</v>
      </c>
      <c r="B82" s="107"/>
      <c r="C82" s="107"/>
      <c r="D82" s="107"/>
      <c r="E82" s="108"/>
      <c r="F82" s="18"/>
      <c r="G82" s="19" t="s">
        <v>35</v>
      </c>
      <c r="H82" s="20" t="s">
        <v>36</v>
      </c>
      <c r="I82" s="106" t="s">
        <v>34</v>
      </c>
      <c r="J82" s="107"/>
      <c r="K82" s="107"/>
      <c r="L82" s="107"/>
      <c r="M82" s="108"/>
    </row>
    <row r="83" spans="1:28" s="71" customFormat="1" ht="13.5" customHeight="1" x14ac:dyDescent="0.25">
      <c r="A83" s="46" t="s">
        <v>75</v>
      </c>
      <c r="B83" s="47"/>
      <c r="C83" s="47"/>
      <c r="D83" s="47"/>
      <c r="E83" s="47"/>
      <c r="F83" s="21"/>
      <c r="G83" s="21"/>
      <c r="H83" s="47"/>
      <c r="I83" s="47" t="s">
        <v>75</v>
      </c>
      <c r="J83" s="47"/>
      <c r="K83" s="47"/>
      <c r="L83" s="47"/>
      <c r="M83" s="22"/>
    </row>
    <row r="84" spans="1:28" s="71" customFormat="1" ht="13.5" customHeight="1" thickBot="1" x14ac:dyDescent="0.3">
      <c r="A84" s="24" t="s">
        <v>20</v>
      </c>
      <c r="B84" s="25"/>
      <c r="C84" s="25"/>
      <c r="D84" s="25"/>
      <c r="E84" s="25"/>
      <c r="F84" s="26"/>
      <c r="G84" s="26"/>
      <c r="H84" s="27"/>
      <c r="I84" s="25" t="s">
        <v>20</v>
      </c>
      <c r="J84" s="25"/>
      <c r="K84" s="25"/>
      <c r="L84" s="25"/>
      <c r="M84" s="28"/>
    </row>
    <row r="85" spans="1:28" s="71" customFormat="1" ht="13.5" customHeight="1" x14ac:dyDescent="0.2">
      <c r="A85" s="88">
        <v>0.79166666666666663</v>
      </c>
      <c r="B85" s="89"/>
      <c r="C85" s="89"/>
      <c r="D85" s="89"/>
      <c r="E85" s="89"/>
      <c r="F85" s="90">
        <v>0</v>
      </c>
      <c r="G85" s="90">
        <v>0</v>
      </c>
      <c r="H85" s="93" t="s">
        <v>46</v>
      </c>
      <c r="I85" s="102">
        <f>I86+TIME(0,0,(3600*($O17-$O16)/(INDEX($T$5:$AB$6,MATCH(I$38,$S$5:$S$6,0),MATCH(CONCATENATE($P17,$Q17),$T$4:$AB$4,0)))+$T$8))</f>
        <v>0.92569444444444438</v>
      </c>
      <c r="J85" s="99"/>
      <c r="K85" s="91"/>
      <c r="L85" s="91"/>
      <c r="M85" s="92"/>
    </row>
    <row r="86" spans="1:28" s="71" customFormat="1" ht="13.5" customHeight="1" x14ac:dyDescent="0.2">
      <c r="A86" s="80">
        <f>A85+TIME(0,0,(3600*($O17-$O16)/(INDEX($T$5:$AB$6,MATCH(A$38,$S$5:$S$6,0),MATCH(CONCATENATE($P17,$Q17),$T$4:$AB$4,0)))+$T$8))</f>
        <v>0.79706018518518518</v>
      </c>
      <c r="B86" s="32"/>
      <c r="C86" s="32"/>
      <c r="D86" s="32"/>
      <c r="E86" s="32"/>
      <c r="F86" s="39">
        <v>4.8</v>
      </c>
      <c r="G86" s="39">
        <v>1</v>
      </c>
      <c r="H86" s="34" t="s">
        <v>78</v>
      </c>
      <c r="I86" s="101">
        <f t="shared" ref="I86:I99" si="96">I87+TIME(0,0,(3600*($O18-$O17)/(INDEX($T$5:$AB$6,MATCH(I$38,$S$5:$S$6,0),MATCH(CONCATENATE($P18,$Q18),$T$4:$AB$4,0)))+$T$8))</f>
        <v>0.92030092592592583</v>
      </c>
      <c r="J86" s="100"/>
      <c r="K86" s="32"/>
      <c r="L86" s="32"/>
      <c r="M86" s="81"/>
    </row>
    <row r="87" spans="1:28" s="71" customFormat="1" ht="13.5" customHeight="1" x14ac:dyDescent="0.2">
      <c r="A87" s="80">
        <f t="shared" ref="A87:A100" si="97">A86+TIME(0,0,(3600*($O18-$O17)/(INDEX($T$5:$AB$6,MATCH(A$38,$S$5:$S$6,0),MATCH(CONCATENATE($P18,$Q18),$T$4:$AB$4,0)))+$T$8))</f>
        <v>0.79984953703703698</v>
      </c>
      <c r="B87" s="32"/>
      <c r="C87" s="32"/>
      <c r="D87" s="32"/>
      <c r="E87" s="32"/>
      <c r="F87" s="39">
        <v>2.2999999999999998</v>
      </c>
      <c r="G87" s="39">
        <v>2</v>
      </c>
      <c r="H87" s="97" t="s">
        <v>49</v>
      </c>
      <c r="I87" s="101">
        <f t="shared" si="96"/>
        <v>0.91751157407407402</v>
      </c>
      <c r="J87" s="100"/>
      <c r="K87" s="32"/>
      <c r="L87" s="32"/>
      <c r="M87" s="81"/>
    </row>
    <row r="88" spans="1:28" s="71" customFormat="1" ht="13.5" customHeight="1" x14ac:dyDescent="0.2">
      <c r="A88" s="80">
        <f t="shared" si="97"/>
        <v>0.80118055555555545</v>
      </c>
      <c r="B88" s="32"/>
      <c r="C88" s="32"/>
      <c r="D88" s="32"/>
      <c r="E88" s="32"/>
      <c r="F88" s="39">
        <v>0.9</v>
      </c>
      <c r="G88" s="39">
        <v>3</v>
      </c>
      <c r="H88" s="97" t="s">
        <v>50</v>
      </c>
      <c r="I88" s="101">
        <f t="shared" si="96"/>
        <v>0.91618055555555555</v>
      </c>
      <c r="J88" s="100"/>
      <c r="K88" s="32"/>
      <c r="L88" s="32"/>
      <c r="M88" s="81"/>
    </row>
    <row r="89" spans="1:28" s="71" customFormat="1" ht="13.5" customHeight="1" x14ac:dyDescent="0.2">
      <c r="A89" s="80">
        <f t="shared" si="97"/>
        <v>0.80365740740740732</v>
      </c>
      <c r="B89" s="32"/>
      <c r="C89" s="32"/>
      <c r="D89" s="32"/>
      <c r="E89" s="32"/>
      <c r="F89" s="39">
        <v>2</v>
      </c>
      <c r="G89" s="39">
        <v>4</v>
      </c>
      <c r="H89" s="97" t="s">
        <v>51</v>
      </c>
      <c r="I89" s="101">
        <f t="shared" si="96"/>
        <v>0.91370370370370368</v>
      </c>
      <c r="J89" s="100"/>
      <c r="K89" s="32"/>
      <c r="L89" s="32"/>
      <c r="M89" s="81"/>
    </row>
    <row r="90" spans="1:28" s="71" customFormat="1" ht="13.5" customHeight="1" x14ac:dyDescent="0.2">
      <c r="A90" s="80">
        <f t="shared" si="97"/>
        <v>0.80478009259259253</v>
      </c>
      <c r="B90" s="32"/>
      <c r="C90" s="32"/>
      <c r="D90" s="32"/>
      <c r="E90" s="32"/>
      <c r="F90" s="39">
        <v>0.7</v>
      </c>
      <c r="G90" s="39">
        <v>5</v>
      </c>
      <c r="H90" s="98" t="s">
        <v>52</v>
      </c>
      <c r="I90" s="101">
        <f t="shared" si="96"/>
        <v>0.91258101851851847</v>
      </c>
      <c r="J90" s="100"/>
      <c r="K90" s="32"/>
      <c r="L90" s="32"/>
      <c r="M90" s="81"/>
    </row>
    <row r="91" spans="1:28" s="71" customFormat="1" ht="13.5" customHeight="1" x14ac:dyDescent="0.2">
      <c r="A91" s="80">
        <f t="shared" si="97"/>
        <v>0.80777777777777771</v>
      </c>
      <c r="B91" s="32"/>
      <c r="C91" s="32"/>
      <c r="D91" s="32"/>
      <c r="E91" s="32"/>
      <c r="F91" s="39">
        <v>2.5</v>
      </c>
      <c r="G91" s="39">
        <v>6</v>
      </c>
      <c r="H91" s="97" t="s">
        <v>53</v>
      </c>
      <c r="I91" s="101">
        <f t="shared" si="96"/>
        <v>0.9095833333333333</v>
      </c>
      <c r="J91" s="100"/>
      <c r="K91" s="32"/>
      <c r="L91" s="32"/>
      <c r="M91" s="81"/>
    </row>
    <row r="92" spans="1:28" s="71" customFormat="1" ht="13.5" customHeight="1" x14ac:dyDescent="0.2">
      <c r="A92" s="80">
        <f t="shared" si="97"/>
        <v>0.80942129629629622</v>
      </c>
      <c r="B92" s="32"/>
      <c r="C92" s="32"/>
      <c r="D92" s="32"/>
      <c r="E92" s="32"/>
      <c r="F92" s="39">
        <v>1.2</v>
      </c>
      <c r="G92" s="39">
        <v>7</v>
      </c>
      <c r="H92" s="97" t="s">
        <v>54</v>
      </c>
      <c r="I92" s="101">
        <f t="shared" si="96"/>
        <v>0.90793981481481478</v>
      </c>
      <c r="J92" s="100"/>
      <c r="K92" s="32"/>
      <c r="L92" s="32"/>
      <c r="M92" s="81"/>
    </row>
    <row r="93" spans="1:28" s="71" customFormat="1" ht="13.5" customHeight="1" x14ac:dyDescent="0.2">
      <c r="A93" s="80">
        <f t="shared" si="97"/>
        <v>0.81116898148148142</v>
      </c>
      <c r="B93" s="32"/>
      <c r="C93" s="32"/>
      <c r="D93" s="32"/>
      <c r="E93" s="32"/>
      <c r="F93" s="39">
        <v>1.3</v>
      </c>
      <c r="G93" s="39">
        <v>8</v>
      </c>
      <c r="H93" s="97" t="s">
        <v>55</v>
      </c>
      <c r="I93" s="101">
        <f t="shared" si="96"/>
        <v>0.90619212962962958</v>
      </c>
      <c r="J93" s="100"/>
      <c r="K93" s="32"/>
      <c r="L93" s="32"/>
      <c r="M93" s="81"/>
    </row>
    <row r="94" spans="1:28" s="71" customFormat="1" ht="13.5" customHeight="1" x14ac:dyDescent="0.2">
      <c r="A94" s="80">
        <f t="shared" si="97"/>
        <v>0.81281249999999994</v>
      </c>
      <c r="B94" s="32"/>
      <c r="C94" s="32"/>
      <c r="D94" s="32"/>
      <c r="E94" s="32"/>
      <c r="F94" s="39">
        <v>1.2</v>
      </c>
      <c r="G94" s="39">
        <v>9</v>
      </c>
      <c r="H94" s="97" t="s">
        <v>56</v>
      </c>
      <c r="I94" s="101">
        <f t="shared" si="96"/>
        <v>0.90454861111111107</v>
      </c>
      <c r="J94" s="100"/>
      <c r="K94" s="32"/>
      <c r="L94" s="32"/>
      <c r="M94" s="81"/>
    </row>
    <row r="95" spans="1:28" s="71" customFormat="1" ht="13.5" customHeight="1" x14ac:dyDescent="0.2">
      <c r="A95" s="80">
        <f t="shared" si="97"/>
        <v>0.81403935185185183</v>
      </c>
      <c r="B95" s="32"/>
      <c r="C95" s="32"/>
      <c r="D95" s="32"/>
      <c r="E95" s="32"/>
      <c r="F95" s="39">
        <v>0.8</v>
      </c>
      <c r="G95" s="39">
        <v>10</v>
      </c>
      <c r="H95" s="97" t="s">
        <v>57</v>
      </c>
      <c r="I95" s="101">
        <f t="shared" si="96"/>
        <v>0.90332175925925917</v>
      </c>
      <c r="J95" s="100"/>
      <c r="K95" s="32"/>
      <c r="L95" s="32"/>
      <c r="M95" s="8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71" customFormat="1" ht="13.5" customHeight="1" x14ac:dyDescent="0.2">
      <c r="A96" s="80">
        <f t="shared" si="97"/>
        <v>0.81578703703703703</v>
      </c>
      <c r="B96" s="32"/>
      <c r="C96" s="32"/>
      <c r="D96" s="32"/>
      <c r="E96" s="32"/>
      <c r="F96" s="39">
        <v>1.3</v>
      </c>
      <c r="G96" s="39">
        <v>11</v>
      </c>
      <c r="H96" s="97" t="s">
        <v>58</v>
      </c>
      <c r="I96" s="101">
        <f t="shared" si="96"/>
        <v>0.90157407407407397</v>
      </c>
      <c r="J96" s="100"/>
      <c r="K96" s="32"/>
      <c r="L96" s="32"/>
      <c r="M96" s="81"/>
    </row>
    <row r="97" spans="1:14" s="71" customFormat="1" ht="13.5" customHeight="1" x14ac:dyDescent="0.2">
      <c r="A97" s="80">
        <f t="shared" si="97"/>
        <v>0.81722222222222218</v>
      </c>
      <c r="B97" s="32"/>
      <c r="C97" s="32"/>
      <c r="D97" s="32"/>
      <c r="E97" s="32"/>
      <c r="F97" s="39">
        <v>1</v>
      </c>
      <c r="G97" s="39">
        <v>12</v>
      </c>
      <c r="H97" s="97" t="s">
        <v>59</v>
      </c>
      <c r="I97" s="101">
        <f t="shared" si="96"/>
        <v>0.90013888888888882</v>
      </c>
      <c r="J97" s="105"/>
      <c r="K97" s="32"/>
      <c r="L97" s="49"/>
      <c r="M97" s="82"/>
    </row>
    <row r="98" spans="1:14" s="71" customFormat="1" ht="13.5" customHeight="1" x14ac:dyDescent="0.2">
      <c r="A98" s="80">
        <f t="shared" si="97"/>
        <v>0.81865740740740733</v>
      </c>
      <c r="B98" s="32"/>
      <c r="C98" s="32"/>
      <c r="D98" s="32"/>
      <c r="E98" s="32"/>
      <c r="F98" s="39">
        <v>1</v>
      </c>
      <c r="G98" s="39">
        <v>13</v>
      </c>
      <c r="H98" s="97" t="s">
        <v>60</v>
      </c>
      <c r="I98" s="101">
        <f t="shared" si="96"/>
        <v>0.89870370370370367</v>
      </c>
      <c r="J98" s="100"/>
      <c r="K98" s="32"/>
      <c r="L98" s="32"/>
      <c r="M98" s="81"/>
    </row>
    <row r="99" spans="1:14" s="71" customFormat="1" ht="13.5" customHeight="1" x14ac:dyDescent="0.2">
      <c r="A99" s="80">
        <f t="shared" si="97"/>
        <v>0.82009259259259248</v>
      </c>
      <c r="B99" s="32"/>
      <c r="C99" s="32"/>
      <c r="D99" s="32"/>
      <c r="E99" s="32"/>
      <c r="F99" s="39">
        <v>1</v>
      </c>
      <c r="G99" s="39">
        <v>14</v>
      </c>
      <c r="H99" s="97" t="s">
        <v>61</v>
      </c>
      <c r="I99" s="101">
        <f t="shared" si="96"/>
        <v>0.89726851851851852</v>
      </c>
      <c r="J99" s="100"/>
      <c r="K99" s="32"/>
      <c r="L99" s="32"/>
      <c r="M99" s="81"/>
    </row>
    <row r="100" spans="1:14" s="71" customFormat="1" ht="13.5" customHeight="1" x14ac:dyDescent="0.2">
      <c r="A100" s="80">
        <f t="shared" si="97"/>
        <v>0.82152777777777763</v>
      </c>
      <c r="B100" s="32"/>
      <c r="C100" s="32"/>
      <c r="D100" s="32"/>
      <c r="E100" s="32"/>
      <c r="F100" s="39">
        <v>1</v>
      </c>
      <c r="G100" s="39">
        <v>15</v>
      </c>
      <c r="H100" s="34" t="s">
        <v>62</v>
      </c>
      <c r="I100" s="57">
        <v>0.89583333333333337</v>
      </c>
      <c r="J100" s="49"/>
      <c r="K100" s="49"/>
      <c r="L100" s="49"/>
      <c r="M100" s="82"/>
    </row>
    <row r="101" spans="1:14" s="71" customFormat="1" ht="19.5" customHeight="1" x14ac:dyDescent="0.2">
      <c r="A101" s="80"/>
      <c r="B101" s="32"/>
      <c r="C101" s="32"/>
      <c r="D101" s="32"/>
      <c r="E101" s="32"/>
      <c r="F101" s="39"/>
      <c r="G101" s="39"/>
      <c r="H101" s="34"/>
      <c r="I101" s="32"/>
      <c r="J101" s="32"/>
      <c r="K101" s="32"/>
      <c r="L101" s="32"/>
      <c r="M101" s="81"/>
      <c r="N101" s="1"/>
    </row>
    <row r="102" spans="1:14" s="71" customFormat="1" ht="12.75" customHeight="1" thickBot="1" x14ac:dyDescent="0.25">
      <c r="A102" s="83" t="s">
        <v>63</v>
      </c>
      <c r="B102" s="84"/>
      <c r="C102" s="84"/>
      <c r="D102" s="84"/>
      <c r="E102" s="84"/>
      <c r="F102" s="84"/>
      <c r="G102" s="84"/>
      <c r="H102" s="84"/>
      <c r="I102" s="84" t="s">
        <v>63</v>
      </c>
      <c r="J102" s="84"/>
      <c r="K102" s="84"/>
      <c r="L102" s="84"/>
      <c r="M102" s="85"/>
    </row>
    <row r="103" spans="1:14" s="71" customFormat="1" ht="12.75" customHeight="1" x14ac:dyDescent="0.2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</row>
    <row r="104" spans="1:14" ht="12.75" customHeight="1" x14ac:dyDescent="0.2">
      <c r="I104" s="5" t="s">
        <v>67</v>
      </c>
    </row>
    <row r="105" spans="1:14" ht="12.75" customHeight="1" x14ac:dyDescent="0.25">
      <c r="A105" s="50"/>
      <c r="B105" s="50"/>
      <c r="C105" s="50"/>
      <c r="D105" s="50"/>
      <c r="E105" s="50"/>
      <c r="F105" s="50"/>
      <c r="G105" s="50"/>
      <c r="H105" s="50"/>
    </row>
    <row r="106" spans="1:14" ht="12.75" customHeight="1" x14ac:dyDescent="0.2">
      <c r="B106" s="51"/>
      <c r="C106" s="51"/>
      <c r="D106" s="51"/>
      <c r="E106" s="51"/>
      <c r="F106" s="51"/>
      <c r="G106" s="51"/>
    </row>
    <row r="107" spans="1:14" ht="12.75" customHeight="1" x14ac:dyDescent="0.2">
      <c r="B107" s="51"/>
      <c r="C107" s="51"/>
      <c r="D107" s="51"/>
      <c r="E107" s="51"/>
      <c r="F107" s="51"/>
      <c r="G107" s="51"/>
    </row>
    <row r="108" spans="1:14" ht="12.75" customHeight="1" x14ac:dyDescent="0.2">
      <c r="B108" s="51"/>
      <c r="C108" s="51"/>
      <c r="D108" s="51"/>
      <c r="E108" s="51"/>
      <c r="F108" s="51"/>
    </row>
    <row r="109" spans="1:14" ht="12.75" customHeight="1" x14ac:dyDescent="0.2">
      <c r="B109" s="51"/>
    </row>
    <row r="110" spans="1:14" ht="12.75" customHeight="1" x14ac:dyDescent="0.2">
      <c r="B110" s="51"/>
    </row>
    <row r="111" spans="1:14" ht="12.75" customHeight="1" x14ac:dyDescent="0.2">
      <c r="B111" s="51"/>
    </row>
    <row r="112" spans="1:14" ht="12.75" customHeight="1" x14ac:dyDescent="0.2">
      <c r="B112" s="51"/>
    </row>
    <row r="113" spans="1:10" ht="12.75" customHeight="1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</row>
    <row r="114" spans="1:10" ht="12.75" customHeight="1" x14ac:dyDescent="0.25">
      <c r="A114" s="50"/>
    </row>
    <row r="115" spans="1:10" ht="16.5" customHeight="1" x14ac:dyDescent="0.2"/>
    <row r="116" spans="1:10" ht="16.5" customHeight="1" x14ac:dyDescent="0.2"/>
    <row r="117" spans="1:10" ht="16.5" customHeight="1" x14ac:dyDescent="0.2"/>
    <row r="118" spans="1:10" ht="16.5" customHeight="1" x14ac:dyDescent="0.2"/>
    <row r="119" spans="1:10" ht="16.5" customHeight="1" x14ac:dyDescent="0.2"/>
    <row r="120" spans="1:10" ht="12.75" customHeight="1" x14ac:dyDescent="0.2"/>
    <row r="121" spans="1:10" ht="12.75" customHeight="1" x14ac:dyDescent="0.2"/>
    <row r="122" spans="1:10" ht="12.75" customHeight="1" x14ac:dyDescent="0.2"/>
    <row r="123" spans="1:10" ht="12.75" customHeight="1" x14ac:dyDescent="0.2"/>
    <row r="124" spans="1:10" ht="12.75" customHeight="1" x14ac:dyDescent="0.2"/>
    <row r="125" spans="1:10" ht="12.75" customHeight="1" x14ac:dyDescent="0.2"/>
    <row r="126" spans="1:10" ht="12.75" customHeight="1" x14ac:dyDescent="0.2"/>
    <row r="127" spans="1:10" ht="12.75" customHeight="1" x14ac:dyDescent="0.2"/>
    <row r="128" spans="1:10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</sheetData>
  <mergeCells count="20">
    <mergeCell ref="A13:E13"/>
    <mergeCell ref="A35:E35"/>
    <mergeCell ref="I35:M35"/>
    <mergeCell ref="A36:E36"/>
    <mergeCell ref="I36:M36"/>
    <mergeCell ref="I13:M13"/>
    <mergeCell ref="A6:M6"/>
    <mergeCell ref="A7:M7"/>
    <mergeCell ref="A9:H9"/>
    <mergeCell ref="A10:M10"/>
    <mergeCell ref="A12:E12"/>
    <mergeCell ref="I12:M12"/>
    <mergeCell ref="A82:E82"/>
    <mergeCell ref="I82:M82"/>
    <mergeCell ref="A58:E58"/>
    <mergeCell ref="I58:M58"/>
    <mergeCell ref="A59:E59"/>
    <mergeCell ref="I59:M59"/>
    <mergeCell ref="A81:E81"/>
    <mergeCell ref="I81:M81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2022-04-06T11:14:07Z</dcterms:modified>
</cp:coreProperties>
</file>