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tmQVQp4GGbKhaWhL4qxsXnj88RQ=="/>
    </ext>
  </extLst>
</workbook>
</file>

<file path=xl/calcChain.xml><?xml version="1.0" encoding="utf-8"?>
<calcChain xmlns="http://schemas.openxmlformats.org/spreadsheetml/2006/main">
  <c r="A33" i="1" l="1"/>
  <c r="S17" i="1"/>
  <c r="O17" i="1"/>
  <c r="O18" i="1" s="1"/>
  <c r="E17" i="1"/>
  <c r="B17" i="1"/>
  <c r="A17" i="1"/>
  <c r="E18" i="1" l="1"/>
  <c r="O19" i="1"/>
  <c r="S18" i="1"/>
  <c r="R18" i="1"/>
  <c r="A18" i="1"/>
  <c r="B18" i="1"/>
  <c r="B19" i="1" s="1"/>
  <c r="A34" i="1"/>
  <c r="C17" i="1"/>
  <c r="C18" i="1" s="1"/>
  <c r="C19" i="1" s="1"/>
  <c r="D17" i="1"/>
  <c r="D18" i="1" s="1"/>
  <c r="R17" i="1"/>
  <c r="A35" i="1" l="1"/>
  <c r="A36" i="1" s="1"/>
  <c r="B20" i="1"/>
  <c r="S19" i="1"/>
  <c r="O20" i="1"/>
  <c r="R19" i="1"/>
  <c r="D19" i="1"/>
  <c r="D20" i="1" s="1"/>
  <c r="A19" i="1"/>
  <c r="A20" i="1" s="1"/>
  <c r="E19" i="1"/>
  <c r="E20" i="1" s="1"/>
  <c r="A37" i="1" l="1"/>
  <c r="O21" i="1"/>
  <c r="D21" i="1" s="1"/>
  <c r="R20" i="1"/>
  <c r="S20" i="1"/>
  <c r="C20" i="1"/>
  <c r="O22" i="1" l="1"/>
  <c r="R21" i="1"/>
  <c r="S21" i="1"/>
  <c r="A21" i="1"/>
  <c r="C21" i="1"/>
  <c r="C22" i="1" s="1"/>
  <c r="E21" i="1"/>
  <c r="E22" i="1" s="1"/>
  <c r="B21" i="1"/>
  <c r="C23" i="1" l="1"/>
  <c r="S22" i="1"/>
  <c r="O23" i="1"/>
  <c r="R22" i="1"/>
  <c r="A22" i="1"/>
  <c r="A23" i="1" s="1"/>
  <c r="A38" i="1"/>
  <c r="A39" i="1" s="1"/>
  <c r="B22" i="1"/>
  <c r="B23" i="1" s="1"/>
  <c r="D22" i="1"/>
  <c r="D23" i="1" s="1"/>
  <c r="S23" i="1" l="1"/>
  <c r="O24" i="1"/>
  <c r="C24" i="1" s="1"/>
  <c r="R23" i="1"/>
  <c r="D24" i="1"/>
  <c r="E23" i="1"/>
  <c r="S24" i="1" l="1"/>
  <c r="L23" i="1"/>
  <c r="L22" i="1" s="1"/>
  <c r="L21" i="1" s="1"/>
  <c r="L20" i="1" s="1"/>
  <c r="L19" i="1" s="1"/>
  <c r="L18" i="1" s="1"/>
  <c r="L17" i="1" s="1"/>
  <c r="L16" i="1" s="1"/>
  <c r="J23" i="1"/>
  <c r="J22" i="1" s="1"/>
  <c r="J21" i="1" s="1"/>
  <c r="J20" i="1" s="1"/>
  <c r="J19" i="1" s="1"/>
  <c r="J18" i="1" s="1"/>
  <c r="J17" i="1" s="1"/>
  <c r="J16" i="1" s="1"/>
  <c r="M23" i="1"/>
  <c r="M22" i="1" s="1"/>
  <c r="M21" i="1" s="1"/>
  <c r="M20" i="1" s="1"/>
  <c r="M19" i="1" s="1"/>
  <c r="M18" i="1" s="1"/>
  <c r="M17" i="1" s="1"/>
  <c r="M16" i="1" s="1"/>
  <c r="I23" i="1"/>
  <c r="I22" i="1" s="1"/>
  <c r="I21" i="1" s="1"/>
  <c r="I20" i="1" s="1"/>
  <c r="I19" i="1" s="1"/>
  <c r="I18" i="1" s="1"/>
  <c r="I17" i="1" s="1"/>
  <c r="I16" i="1" s="1"/>
  <c r="I39" i="1"/>
  <c r="I38" i="1" s="1"/>
  <c r="I37" i="1" s="1"/>
  <c r="I36" i="1" s="1"/>
  <c r="I35" i="1" s="1"/>
  <c r="I34" i="1" s="1"/>
  <c r="I33" i="1" s="1"/>
  <c r="I32" i="1" s="1"/>
  <c r="R24" i="1"/>
  <c r="K23" i="1"/>
  <c r="K22" i="1" s="1"/>
  <c r="K21" i="1" s="1"/>
  <c r="K20" i="1" s="1"/>
  <c r="K19" i="1" s="1"/>
  <c r="K18" i="1" s="1"/>
  <c r="K17" i="1" s="1"/>
  <c r="K16" i="1" s="1"/>
  <c r="A24" i="1"/>
  <c r="B24" i="1"/>
  <c r="E24" i="1"/>
  <c r="A40" i="1"/>
</calcChain>
</file>

<file path=xl/sharedStrings.xml><?xml version="1.0" encoding="utf-8"?>
<sst xmlns="http://schemas.openxmlformats.org/spreadsheetml/2006/main" count="129" uniqueCount="63">
  <si>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</si>
  <si>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</si>
  <si>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</si>
  <si>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</si>
  <si>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</si>
  <si>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</si>
  <si>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</si>
  <si>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</si>
  <si>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</si>
  <si>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</si>
  <si>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</si>
  <si>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</si>
  <si>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</si>
  <si>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</si>
  <si>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</si>
  <si>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</si>
  <si>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</si>
  <si>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</si>
  <si>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</si>
  <si>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</si>
  <si>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</si>
  <si>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</si>
  <si>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</si>
  <si>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</si>
  <si>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</si>
  <si>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</si>
  <si>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</si>
  <si>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Namaesti</t>
  </si>
  <si>
    <t xml:space="preserve">     Cod traseu: </t>
  </si>
  <si>
    <t>008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</si>
  <si>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</si>
  <si>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</si>
  <si>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</si>
  <si>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</si>
  <si>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</si>
  <si>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</si>
  <si>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</si>
  <si>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</si>
  <si>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</si>
  <si>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</si>
  <si>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</si>
  <si>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</si>
  <si>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</si>
  <si>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</si>
  <si>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</si>
  <si>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</si>
  <si>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</si>
  <si>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- Autogara Savas</t>
  </si>
  <si>
    <t>Campulung - Autogara Montana</t>
  </si>
  <si>
    <t>S</t>
  </si>
  <si>
    <t>Campulung Bloc Turn</t>
  </si>
  <si>
    <t>D</t>
  </si>
  <si>
    <t>Valea Mare Canton</t>
  </si>
  <si>
    <t>Valea Mare Scoala</t>
  </si>
  <si>
    <t>Valea Mare Primarie</t>
  </si>
  <si>
    <t>1</t>
  </si>
  <si>
    <t>Valea Mare Cositita</t>
  </si>
  <si>
    <t>Namaiesti Scoala</t>
  </si>
  <si>
    <t>Namaesti Cap traseu</t>
  </si>
  <si>
    <t>1=5</t>
  </si>
  <si>
    <t>C6</t>
  </si>
  <si>
    <t>EMITENT,</t>
  </si>
  <si>
    <t>Campulung -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</si>
</sst>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20" fontId="10" fillId="0" borderId="10" xfId="0" applyNumberFormat="1" applyFont="1" applyBorder="1" applyAlignment="1">
      <alignment horizontal="center"/>
    </xf>
    <xf numFmtId="20" fontId="10" fillId="0" borderId="11" xfId="0" applyNumberFormat="1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left"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2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13" fillId="0" borderId="0" xfId="0" applyFont="1"/>
    <xf numFmtId="0" fontId="12" fillId="0" borderId="18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0" fillId="3" borderId="18" xfId="0" applyFont="1" applyFill="1" applyBorder="1" applyAlignment="1">
      <alignment horizontal="left"/>
    </xf>
    <xf numFmtId="0" fontId="12" fillId="0" borderId="18" xfId="0" applyFont="1" applyBorder="1" applyAlignment="1">
      <alignment horizontal="left"/>
    </xf>
    <xf numFmtId="20" fontId="10" fillId="0" borderId="18" xfId="0" applyNumberFormat="1" applyFont="1" applyBorder="1" applyAlignment="1">
      <alignment horizontal="center"/>
    </xf>
    <xf numFmtId="20" fontId="10" fillId="0" borderId="19" xfId="0" applyNumberFormat="1" applyFont="1" applyBorder="1" applyAlignment="1">
      <alignment horizontal="center"/>
    </xf>
    <xf numFmtId="20" fontId="12" fillId="0" borderId="17" xfId="0" applyNumberFormat="1" applyFont="1" applyBorder="1" applyAlignment="1">
      <alignment horizontal="center"/>
    </xf>
    <xf numFmtId="20" fontId="12" fillId="0" borderId="18" xfId="0" applyNumberFormat="1" applyFont="1" applyBorder="1" applyAlignment="1">
      <alignment horizontal="center"/>
    </xf>
    <xf numFmtId="0" fontId="12" fillId="0" borderId="18" xfId="0" applyFont="1" applyBorder="1"/>
    <xf numFmtId="20" fontId="12" fillId="0" borderId="19" xfId="0" applyNumberFormat="1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20" fontId="12" fillId="0" borderId="11" xfId="0" applyNumberFormat="1" applyFont="1" applyBorder="1" applyAlignment="1">
      <alignment horizontal="center"/>
    </xf>
    <xf numFmtId="20" fontId="12" fillId="0" borderId="12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1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9"/>
  <sheetViews>
    <sheetView tabSelected="1" topLeftCell="A29" workbookViewId="0">
      <selection activeCell="H34" sqref="H34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0" t="s">
        <v>21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2" t="s">
        <v>24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3"/>
      <c r="B9" s="71"/>
      <c r="C9" s="71"/>
      <c r="D9" s="71"/>
      <c r="E9" s="71"/>
      <c r="F9" s="71"/>
      <c r="G9" s="71"/>
      <c r="H9" s="71"/>
      <c r="I9" s="12"/>
      <c r="J9" s="12"/>
      <c r="K9" s="13"/>
      <c r="L9" s="13"/>
      <c r="M9" s="13"/>
    </row>
    <row r="10" spans="1:28" ht="12.75" customHeight="1" x14ac:dyDescent="0.25">
      <c r="A10" s="73" t="s">
        <v>27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4" t="s">
        <v>30</v>
      </c>
      <c r="B12" s="75"/>
      <c r="C12" s="75"/>
      <c r="D12" s="75"/>
      <c r="E12" s="75"/>
      <c r="F12" s="15" t="s">
        <v>31</v>
      </c>
      <c r="G12" s="16" t="s">
        <v>32</v>
      </c>
      <c r="H12" s="16" t="s">
        <v>33</v>
      </c>
      <c r="I12" s="76" t="s">
        <v>34</v>
      </c>
      <c r="J12" s="77"/>
      <c r="K12" s="77"/>
      <c r="L12" s="77"/>
      <c r="M12" s="7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6" t="s">
        <v>35</v>
      </c>
      <c r="B13" s="77"/>
      <c r="C13" s="77"/>
      <c r="D13" s="77"/>
      <c r="E13" s="78"/>
      <c r="F13" s="18"/>
      <c r="G13" s="19" t="s">
        <v>36</v>
      </c>
      <c r="H13" s="20" t="s">
        <v>37</v>
      </c>
      <c r="I13" s="76" t="s">
        <v>35</v>
      </c>
      <c r="J13" s="77"/>
      <c r="K13" s="77"/>
      <c r="L13" s="77"/>
      <c r="M13" s="78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0.26041666666666669</v>
      </c>
      <c r="B16" s="32">
        <v>0.35416666666666669</v>
      </c>
      <c r="C16" s="32">
        <v>0.5</v>
      </c>
      <c r="D16" s="32">
        <v>0.60416666666666663</v>
      </c>
      <c r="E16" s="32">
        <v>0.6875</v>
      </c>
      <c r="F16" s="33">
        <v>0</v>
      </c>
      <c r="G16" s="33">
        <v>0</v>
      </c>
      <c r="H16" s="34" t="s">
        <v>47</v>
      </c>
      <c r="I16" s="35">
        <f t="shared" ref="I16:M16" si="0">I17+TIME(0,0,(3600*($O17-$O16)/(INDEX($T$5:$AB$6,MATCH(I$15,$S$5:$S$6,0),MATCH(CONCATENATE($P17,$Q17),$T$4:$AB$4,0)))+$T$8))</f>
        <v>0.25342592592592594</v>
      </c>
      <c r="J16" s="35">
        <f t="shared" si="0"/>
        <v>0.30203703703703705</v>
      </c>
      <c r="K16" s="35">
        <f t="shared" si="0"/>
        <v>0.46870370370370368</v>
      </c>
      <c r="L16" s="35">
        <f t="shared" si="0"/>
        <v>0.53120370370370373</v>
      </c>
      <c r="M16" s="36">
        <f t="shared" si="0"/>
        <v>0.64578703703703699</v>
      </c>
      <c r="O16" s="5">
        <v>0</v>
      </c>
      <c r="P16" s="37"/>
      <c r="Q16" s="38"/>
      <c r="R16" s="39"/>
    </row>
    <row r="17" spans="1:23" ht="13.5" customHeight="1" x14ac:dyDescent="0.25">
      <c r="A17" s="40">
        <f t="shared" ref="A17:E17" si="1">A16+TIME(0,0,(3600*($O17-$O16)/(INDEX($T$5:$AB$6,MATCH(A$15,$S$5:$S$6,0),MATCH(CONCATENATE($P17,$Q17),$T$4:$AB$4,0)))+$T$8))</f>
        <v>0.26188657407407412</v>
      </c>
      <c r="B17" s="41">
        <f t="shared" si="1"/>
        <v>0.35563657407407412</v>
      </c>
      <c r="C17" s="41">
        <f t="shared" si="1"/>
        <v>0.50146990740740738</v>
      </c>
      <c r="D17" s="41">
        <f t="shared" si="1"/>
        <v>0.60563657407407401</v>
      </c>
      <c r="E17" s="41">
        <f t="shared" si="1"/>
        <v>0.68896990740740738</v>
      </c>
      <c r="F17" s="42">
        <v>1.3</v>
      </c>
      <c r="G17" s="42">
        <v>1</v>
      </c>
      <c r="H17" s="43" t="s">
        <v>48</v>
      </c>
      <c r="I17" s="41">
        <f t="shared" ref="I17:M17" si="2">I18+TIME(0,0,(3600*($O18-$O17)/(INDEX($T$5:$AB$6,MATCH(I$15,$S$5:$S$6,0),MATCH(CONCATENATE($P18,$Q18),$T$4:$AB$4,0)))+$T$8))</f>
        <v>0.25195601851851851</v>
      </c>
      <c r="J17" s="41">
        <f t="shared" si="2"/>
        <v>0.30056712962962961</v>
      </c>
      <c r="K17" s="41">
        <f t="shared" si="2"/>
        <v>0.46723379629629624</v>
      </c>
      <c r="L17" s="41">
        <f t="shared" si="2"/>
        <v>0.52973379629629636</v>
      </c>
      <c r="M17" s="44">
        <f t="shared" si="2"/>
        <v>0.64431712962962961</v>
      </c>
      <c r="O17" s="5">
        <f t="shared" ref="O17:O24" si="3">O16+F17</f>
        <v>1.3</v>
      </c>
      <c r="P17" s="45">
        <v>1</v>
      </c>
      <c r="Q17" s="46" t="s">
        <v>49</v>
      </c>
      <c r="R17" s="47">
        <f t="shared" ref="R17:S17" si="4">TIME(0,0,(3600*($O17-$O16)/(INDEX($T$5:$AB$6,MATCH(R$15,$S$5:$S$6,0),MATCH((CONCATENATE($P17,$Q17)),$T$4:$AB$4,0)))))</f>
        <v>1.0763888888888889E-3</v>
      </c>
      <c r="S17" s="47">
        <f t="shared" si="4"/>
        <v>1.3541666666666667E-3</v>
      </c>
      <c r="T17" s="1"/>
      <c r="U17" s="48"/>
      <c r="V17" s="1"/>
      <c r="W17" s="1"/>
    </row>
    <row r="18" spans="1:23" ht="13.5" customHeight="1" x14ac:dyDescent="0.25">
      <c r="A18" s="40">
        <f t="shared" ref="A18:E18" si="5">A17+TIME(0,0,(3600*($O18-$O17)/(INDEX($T$5:$AB$6,MATCH(A$15,$S$5:$S$6,0),MATCH(CONCATENATE($P18,$Q18),$T$4:$AB$4,0)))+$T$8))</f>
        <v>0.26293981481481488</v>
      </c>
      <c r="B18" s="41">
        <f t="shared" si="5"/>
        <v>0.35668981481481488</v>
      </c>
      <c r="C18" s="41">
        <f t="shared" si="5"/>
        <v>0.50252314814814814</v>
      </c>
      <c r="D18" s="41">
        <f t="shared" si="5"/>
        <v>0.60668981481481477</v>
      </c>
      <c r="E18" s="41">
        <f t="shared" si="5"/>
        <v>0.69002314814814814</v>
      </c>
      <c r="F18" s="42">
        <v>0.8</v>
      </c>
      <c r="G18" s="42">
        <v>2</v>
      </c>
      <c r="H18" s="43" t="s">
        <v>50</v>
      </c>
      <c r="I18" s="41">
        <f t="shared" ref="I18:M18" si="6">I19+TIME(0,0,(3600*($O19-$O18)/(INDEX($T$5:$AB$6,MATCH(I$15,$S$5:$S$6,0),MATCH(CONCATENATE($P19,$Q19),$T$4:$AB$4,0)))+$T$8))</f>
        <v>0.25090277777777775</v>
      </c>
      <c r="J18" s="41">
        <f t="shared" si="6"/>
        <v>0.29951388888888886</v>
      </c>
      <c r="K18" s="41">
        <f t="shared" si="6"/>
        <v>0.46618055555555549</v>
      </c>
      <c r="L18" s="41">
        <f t="shared" si="6"/>
        <v>0.5286805555555556</v>
      </c>
      <c r="M18" s="44">
        <f t="shared" si="6"/>
        <v>0.64326388888888886</v>
      </c>
      <c r="O18" s="5">
        <f t="shared" si="3"/>
        <v>2.1</v>
      </c>
      <c r="P18" s="45">
        <v>1</v>
      </c>
      <c r="Q18" s="46" t="s">
        <v>51</v>
      </c>
      <c r="R18" s="47">
        <f t="shared" ref="R18:S18" si="7">TIME(0,0,(3600*($O18-$O17)/(INDEX($T$5:$AB$6,MATCH(R$15,$S$5:$S$6,0),MATCH((CONCATENATE($P18,$Q18)),$T$4:$AB$4,0)))))</f>
        <v>6.5972222222222213E-4</v>
      </c>
      <c r="S18" s="47">
        <f t="shared" si="7"/>
        <v>8.3333333333333339E-4</v>
      </c>
      <c r="T18" s="1"/>
      <c r="U18" s="48"/>
      <c r="V18" s="1"/>
      <c r="W18" s="1"/>
    </row>
    <row r="19" spans="1:23" ht="13.5" customHeight="1" x14ac:dyDescent="0.25">
      <c r="A19" s="40">
        <f t="shared" ref="A19:E19" si="8">A18+TIME(0,0,(3600*($O19-$O18)/(INDEX($T$5:$AB$6,MATCH(A$15,$S$5:$S$6,0),MATCH(CONCATENATE($P19,$Q19),$T$4:$AB$4,0)))+$T$8))</f>
        <v>0.26633101851851859</v>
      </c>
      <c r="B19" s="41">
        <f t="shared" si="8"/>
        <v>0.36008101851851859</v>
      </c>
      <c r="C19" s="41">
        <f t="shared" si="8"/>
        <v>0.50591435185185185</v>
      </c>
      <c r="D19" s="41">
        <f t="shared" si="8"/>
        <v>0.61008101851851848</v>
      </c>
      <c r="E19" s="41">
        <f t="shared" si="8"/>
        <v>0.69341435185185185</v>
      </c>
      <c r="F19" s="42">
        <v>3.6</v>
      </c>
      <c r="G19" s="42">
        <v>3</v>
      </c>
      <c r="H19" s="43" t="s">
        <v>52</v>
      </c>
      <c r="I19" s="41">
        <f t="shared" ref="I19:M19" si="9">I20+TIME(0,0,(3600*($O20-$O19)/(INDEX($T$5:$AB$6,MATCH(I$15,$S$5:$S$6,0),MATCH(CONCATENATE($P20,$Q20),$T$4:$AB$4,0)))+$T$8))</f>
        <v>0.24751157407407406</v>
      </c>
      <c r="J19" s="41">
        <f t="shared" si="9"/>
        <v>0.29612268518518514</v>
      </c>
      <c r="K19" s="41">
        <f t="shared" si="9"/>
        <v>0.46278935185185177</v>
      </c>
      <c r="L19" s="41">
        <f t="shared" si="9"/>
        <v>0.52528935185185188</v>
      </c>
      <c r="M19" s="44">
        <f t="shared" si="9"/>
        <v>0.63987268518518514</v>
      </c>
      <c r="O19" s="5">
        <f t="shared" si="3"/>
        <v>5.7</v>
      </c>
      <c r="P19" s="45">
        <v>1</v>
      </c>
      <c r="Q19" s="46" t="s">
        <v>51</v>
      </c>
      <c r="R19" s="47">
        <f t="shared" ref="R19:S19" si="10">TIME(0,0,(3600*($O19-$O18)/(INDEX($T$5:$AB$6,MATCH(R$15,$S$5:$S$6,0),MATCH((CONCATENATE($P19,$Q19)),$T$4:$AB$4,0)))))</f>
        <v>2.9976851851851848E-3</v>
      </c>
      <c r="S19" s="47">
        <f t="shared" si="10"/>
        <v>3.7500000000000003E-3</v>
      </c>
      <c r="T19" s="1"/>
      <c r="U19" s="48"/>
      <c r="V19" s="1"/>
      <c r="W19" s="1"/>
    </row>
    <row r="20" spans="1:23" ht="13.5" customHeight="1" x14ac:dyDescent="0.25">
      <c r="A20" s="40">
        <f t="shared" ref="A20:E20" si="11">A19+TIME(0,0,(3600*($O20-$O19)/(INDEX($T$5:$AB$6,MATCH(A$15,$S$5:$S$6,0),MATCH(CONCATENATE($P20,$Q20),$T$4:$AB$4,0)))+$T$8))</f>
        <v>0.26696759259259267</v>
      </c>
      <c r="B20" s="41">
        <f t="shared" si="11"/>
        <v>0.36071759259259267</v>
      </c>
      <c r="C20" s="41">
        <f t="shared" si="11"/>
        <v>0.50655092592592588</v>
      </c>
      <c r="D20" s="41">
        <f t="shared" si="11"/>
        <v>0.61071759259259251</v>
      </c>
      <c r="E20" s="41">
        <f t="shared" si="11"/>
        <v>0.69405092592592588</v>
      </c>
      <c r="F20" s="42">
        <v>0.3</v>
      </c>
      <c r="G20" s="42">
        <v>4</v>
      </c>
      <c r="H20" s="43" t="s">
        <v>53</v>
      </c>
      <c r="I20" s="41">
        <f t="shared" ref="I20:M20" si="12">I21+TIME(0,0,(3600*($O21-$O20)/(INDEX($T$5:$AB$6,MATCH(I$15,$S$5:$S$6,0),MATCH(CONCATENATE($P21,$Q21),$T$4:$AB$4,0)))+$T$8))</f>
        <v>0.24687499999999998</v>
      </c>
      <c r="J20" s="41">
        <f t="shared" si="12"/>
        <v>0.29548611111111106</v>
      </c>
      <c r="K20" s="41">
        <f t="shared" si="12"/>
        <v>0.46215277777777769</v>
      </c>
      <c r="L20" s="41">
        <f t="shared" si="12"/>
        <v>0.52465277777777786</v>
      </c>
      <c r="M20" s="44">
        <f t="shared" si="12"/>
        <v>0.63923611111111112</v>
      </c>
      <c r="O20" s="5">
        <f t="shared" si="3"/>
        <v>6</v>
      </c>
      <c r="P20" s="45">
        <v>1</v>
      </c>
      <c r="Q20" s="46" t="s">
        <v>51</v>
      </c>
      <c r="R20" s="47">
        <f t="shared" ref="R20:S20" si="13">TIME(0,0,(3600*($O20-$O19)/(INDEX($T$5:$AB$6,MATCH(R$15,$S$5:$S$6,0),MATCH((CONCATENATE($P20,$Q20)),$T$4:$AB$4,0)))))</f>
        <v>2.4305555555555552E-4</v>
      </c>
      <c r="S20" s="47">
        <f t="shared" si="13"/>
        <v>3.1250000000000001E-4</v>
      </c>
      <c r="T20" s="1"/>
      <c r="U20" s="48"/>
      <c r="V20" s="1"/>
      <c r="W20" s="1"/>
    </row>
    <row r="21" spans="1:23" ht="13.5" customHeight="1" x14ac:dyDescent="0.25">
      <c r="A21" s="40">
        <f t="shared" ref="A21:E21" si="14">A20+TIME(0,0,(3600*($O21-$O20)/(INDEX($T$5:$AB$6,MATCH(A$15,$S$5:$S$6,0),MATCH(CONCATENATE($P21,$Q21),$T$4:$AB$4,0)))+$T$8))</f>
        <v>0.2675231481481482</v>
      </c>
      <c r="B21" s="41">
        <f t="shared" si="14"/>
        <v>0.3612731481481482</v>
      </c>
      <c r="C21" s="41">
        <f t="shared" si="14"/>
        <v>0.50710648148148141</v>
      </c>
      <c r="D21" s="41">
        <f t="shared" si="14"/>
        <v>0.61127314814814804</v>
      </c>
      <c r="E21" s="41">
        <f t="shared" si="14"/>
        <v>0.69460648148148141</v>
      </c>
      <c r="F21" s="42">
        <v>0.2</v>
      </c>
      <c r="G21" s="42">
        <v>5</v>
      </c>
      <c r="H21" s="43" t="s">
        <v>54</v>
      </c>
      <c r="I21" s="41">
        <f t="shared" ref="I21:M21" si="15">I22+TIME(0,0,(3600*($O22-$O21)/(INDEX($T$5:$AB$6,MATCH(I$15,$S$5:$S$6,0),MATCH(CONCATENATE($P22,$Q22),$T$4:$AB$4,0)))+$T$8))</f>
        <v>0.24631944444444442</v>
      </c>
      <c r="J21" s="41">
        <f t="shared" si="15"/>
        <v>0.29493055555555553</v>
      </c>
      <c r="K21" s="41">
        <f t="shared" si="15"/>
        <v>0.46159722222222216</v>
      </c>
      <c r="L21" s="41">
        <f t="shared" si="15"/>
        <v>0.52409722222222233</v>
      </c>
      <c r="M21" s="44">
        <f t="shared" si="15"/>
        <v>0.63868055555555558</v>
      </c>
      <c r="O21" s="5">
        <f t="shared" si="3"/>
        <v>6.2</v>
      </c>
      <c r="P21" s="46" t="s">
        <v>55</v>
      </c>
      <c r="Q21" s="46" t="s">
        <v>51</v>
      </c>
      <c r="R21" s="47">
        <f t="shared" ref="R21:S21" si="16">TIME(0,0,(3600*($O21-$O20)/(INDEX($T$5:$AB$6,MATCH(R$15,$S$5:$S$6,0),MATCH((CONCATENATE($P21,$Q21)),$T$4:$AB$4,0)))))</f>
        <v>1.6203703703703703E-4</v>
      </c>
      <c r="S21" s="47">
        <f t="shared" si="16"/>
        <v>2.0833333333333335E-4</v>
      </c>
      <c r="T21" s="1"/>
      <c r="U21" s="48"/>
      <c r="V21" s="1"/>
      <c r="W21" s="1"/>
    </row>
    <row r="22" spans="1:23" ht="13.5" customHeight="1" x14ac:dyDescent="0.25">
      <c r="A22" s="40">
        <f t="shared" ref="A22:E22" si="17">A21+TIME(0,0,(3600*($O22-$O21)/(INDEX($T$5:$AB$6,MATCH(A$15,$S$5:$S$6,0),MATCH(CONCATENATE($P22,$Q22),$T$4:$AB$4,0)))+$T$8))</f>
        <v>0.26875000000000004</v>
      </c>
      <c r="B22" s="41">
        <f t="shared" si="17"/>
        <v>0.36250000000000004</v>
      </c>
      <c r="C22" s="41">
        <f t="shared" si="17"/>
        <v>0.5083333333333333</v>
      </c>
      <c r="D22" s="41">
        <f t="shared" si="17"/>
        <v>0.61249999999999993</v>
      </c>
      <c r="E22" s="41">
        <f t="shared" si="17"/>
        <v>0.6958333333333333</v>
      </c>
      <c r="F22" s="42">
        <v>1</v>
      </c>
      <c r="G22" s="42">
        <v>6</v>
      </c>
      <c r="H22" s="43" t="s">
        <v>56</v>
      </c>
      <c r="I22" s="41">
        <f t="shared" ref="I22:M22" si="18">I23+TIME(0,0,(3600*($O23-$O22)/(INDEX($T$5:$AB$6,MATCH(I$15,$S$5:$S$6,0),MATCH(CONCATENATE($P23,$Q23),$T$4:$AB$4,0)))+$T$8))</f>
        <v>0.24509259259259258</v>
      </c>
      <c r="J22" s="41">
        <f t="shared" si="18"/>
        <v>0.29370370370370369</v>
      </c>
      <c r="K22" s="41">
        <f t="shared" si="18"/>
        <v>0.46037037037037032</v>
      </c>
      <c r="L22" s="41">
        <f t="shared" si="18"/>
        <v>0.52287037037037043</v>
      </c>
      <c r="M22" s="44">
        <f t="shared" si="18"/>
        <v>0.63745370370370369</v>
      </c>
      <c r="O22" s="5">
        <f t="shared" si="3"/>
        <v>7.2</v>
      </c>
      <c r="P22" s="46" t="s">
        <v>55</v>
      </c>
      <c r="Q22" s="46" t="s">
        <v>51</v>
      </c>
      <c r="R22" s="47">
        <f t="shared" ref="R22:S22" si="19">TIME(0,0,(3600*($O22-$O21)/(INDEX($T$5:$AB$6,MATCH(R$15,$S$5:$S$6,0),MATCH((CONCATENATE($P22,$Q22)),$T$4:$AB$4,0)))))</f>
        <v>8.3333333333333339E-4</v>
      </c>
      <c r="S22" s="47">
        <f t="shared" si="19"/>
        <v>1.0416666666666667E-3</v>
      </c>
      <c r="T22" s="1"/>
      <c r="U22" s="48"/>
      <c r="V22" s="1"/>
      <c r="W22" s="1"/>
    </row>
    <row r="23" spans="1:23" ht="13.5" customHeight="1" x14ac:dyDescent="0.25">
      <c r="A23" s="40">
        <f t="shared" ref="A23:E23" si="20">A22+TIME(0,0,(3600*($O23-$O22)/(INDEX($T$5:$AB$6,MATCH(A$15,$S$5:$S$6,0),MATCH(CONCATENATE($P23,$Q23),$T$4:$AB$4,0)))+$T$8))</f>
        <v>0.26997685185185188</v>
      </c>
      <c r="B23" s="41">
        <f t="shared" si="20"/>
        <v>0.36372685185185188</v>
      </c>
      <c r="C23" s="41">
        <f t="shared" si="20"/>
        <v>0.5095601851851852</v>
      </c>
      <c r="D23" s="41">
        <f t="shared" si="20"/>
        <v>0.61372685185185183</v>
      </c>
      <c r="E23" s="41">
        <f t="shared" si="20"/>
        <v>0.6970601851851852</v>
      </c>
      <c r="F23" s="49">
        <v>1</v>
      </c>
      <c r="G23" s="50">
        <v>7</v>
      </c>
      <c r="H23" s="51" t="s">
        <v>57</v>
      </c>
      <c r="I23" s="41">
        <f t="shared" ref="I23:M23" si="21">I24+TIME(0,0,(3600*($O24-$O23)/(INDEX($T$5:$AB$6,MATCH(I$15,$S$5:$S$6,0),MATCH(CONCATENATE($P24,$Q24),$T$4:$AB$4,0)))+$T$8))</f>
        <v>0.24386574074074074</v>
      </c>
      <c r="J23" s="41">
        <f t="shared" si="21"/>
        <v>0.29247685185185185</v>
      </c>
      <c r="K23" s="41">
        <f t="shared" si="21"/>
        <v>0.45914351851851848</v>
      </c>
      <c r="L23" s="41">
        <f t="shared" si="21"/>
        <v>0.52164351851851853</v>
      </c>
      <c r="M23" s="44">
        <f t="shared" si="21"/>
        <v>0.63622685185185179</v>
      </c>
      <c r="O23" s="5">
        <f t="shared" si="3"/>
        <v>8.1999999999999993</v>
      </c>
      <c r="P23" s="46" t="s">
        <v>55</v>
      </c>
      <c r="Q23" s="46" t="s">
        <v>51</v>
      </c>
      <c r="R23" s="47">
        <f t="shared" ref="R23:S23" si="22">TIME(0,0,(3600*($O23-$O22)/(INDEX($T$5:$AB$6,MATCH(R$15,$S$5:$S$6,0),MATCH((CONCATENATE($P23,$Q23)),$T$4:$AB$4,0)))))</f>
        <v>8.3333333333333339E-4</v>
      </c>
      <c r="S23" s="47">
        <f t="shared" si="22"/>
        <v>1.0416666666666667E-3</v>
      </c>
      <c r="T23" s="1"/>
      <c r="U23" s="48"/>
      <c r="V23" s="1"/>
      <c r="W23" s="1"/>
    </row>
    <row r="24" spans="1:23" ht="13.5" customHeight="1" x14ac:dyDescent="0.25">
      <c r="A24" s="40">
        <f t="shared" ref="A24:E24" si="23">A23+TIME(0,0,(3600*($O24-$O23)/(INDEX($T$5:$AB$6,MATCH(A$15,$S$5:$S$6,0),MATCH(CONCATENATE($P24,$Q24),$T$4:$AB$4,0)))+$T$8))</f>
        <v>0.27078703703703705</v>
      </c>
      <c r="B24" s="41">
        <f t="shared" si="23"/>
        <v>0.36453703703703705</v>
      </c>
      <c r="C24" s="41">
        <f t="shared" si="23"/>
        <v>0.51037037037037036</v>
      </c>
      <c r="D24" s="41">
        <f t="shared" si="23"/>
        <v>0.61453703703703699</v>
      </c>
      <c r="E24" s="41">
        <f t="shared" si="23"/>
        <v>0.69787037037037036</v>
      </c>
      <c r="F24" s="49">
        <v>0.5</v>
      </c>
      <c r="G24" s="50">
        <v>8</v>
      </c>
      <c r="H24" s="52" t="s">
        <v>58</v>
      </c>
      <c r="I24" s="53">
        <v>0.24305555555555555</v>
      </c>
      <c r="J24" s="53">
        <v>0.29166666666666669</v>
      </c>
      <c r="K24" s="53">
        <v>0.45833333333333331</v>
      </c>
      <c r="L24" s="53">
        <v>0.52083333333333337</v>
      </c>
      <c r="M24" s="54">
        <v>0.63541666666666663</v>
      </c>
      <c r="O24" s="5">
        <f t="shared" si="3"/>
        <v>8.6999999999999993</v>
      </c>
      <c r="P24" s="46" t="s">
        <v>55</v>
      </c>
      <c r="Q24" s="46" t="s">
        <v>51</v>
      </c>
      <c r="R24" s="47">
        <f t="shared" ref="R24:S24" si="24">TIME(0,0,(3600*($O24-$O23)/(INDEX($T$5:$AB$6,MATCH(R$15,$S$5:$S$6,0),MATCH((CONCATENATE($P24,$Q24)),$T$4:$AB$4,0)))))</f>
        <v>4.1666666666666669E-4</v>
      </c>
      <c r="S24" s="47">
        <f t="shared" si="24"/>
        <v>5.2083333333333333E-4</v>
      </c>
      <c r="T24" s="1"/>
      <c r="U24" s="48"/>
      <c r="V24" s="1"/>
      <c r="W24" s="1"/>
    </row>
    <row r="25" spans="1:23" ht="13.5" customHeight="1" x14ac:dyDescent="0.25">
      <c r="A25" s="55"/>
      <c r="B25" s="56"/>
      <c r="C25" s="56"/>
      <c r="D25" s="56"/>
      <c r="E25" s="56"/>
      <c r="F25" s="50"/>
      <c r="G25" s="50"/>
      <c r="H25" s="57"/>
      <c r="I25" s="56"/>
      <c r="J25" s="56"/>
      <c r="K25" s="56"/>
      <c r="L25" s="56"/>
      <c r="M25" s="58"/>
      <c r="R25" s="47"/>
      <c r="S25" s="47"/>
      <c r="T25" s="1"/>
      <c r="U25" s="48"/>
      <c r="V25" s="1"/>
      <c r="W25" s="1"/>
    </row>
    <row r="26" spans="1:23" ht="13.5" customHeight="1" x14ac:dyDescent="0.2">
      <c r="A26" s="59" t="s">
        <v>59</v>
      </c>
      <c r="B26" s="60" t="s">
        <v>59</v>
      </c>
      <c r="C26" s="60" t="s">
        <v>59</v>
      </c>
      <c r="D26" s="60" t="s">
        <v>59</v>
      </c>
      <c r="E26" s="60" t="s">
        <v>59</v>
      </c>
      <c r="F26" s="60"/>
      <c r="G26" s="60"/>
      <c r="H26" s="60"/>
      <c r="I26" s="60" t="s">
        <v>59</v>
      </c>
      <c r="J26" s="60" t="s">
        <v>59</v>
      </c>
      <c r="K26" s="60" t="s">
        <v>59</v>
      </c>
      <c r="L26" s="60" t="s">
        <v>59</v>
      </c>
      <c r="M26" s="61" t="s">
        <v>59</v>
      </c>
    </row>
    <row r="27" spans="1:23" ht="13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23" ht="13.5" customHeight="1" x14ac:dyDescent="0.25">
      <c r="A28" s="74" t="s">
        <v>30</v>
      </c>
      <c r="B28" s="75"/>
      <c r="C28" s="75"/>
      <c r="D28" s="75"/>
      <c r="E28" s="75"/>
      <c r="F28" s="15" t="s">
        <v>31</v>
      </c>
      <c r="G28" s="16" t="s">
        <v>32</v>
      </c>
      <c r="H28" s="16" t="s">
        <v>33</v>
      </c>
      <c r="I28" s="76" t="s">
        <v>34</v>
      </c>
      <c r="J28" s="77"/>
      <c r="K28" s="77"/>
      <c r="L28" s="77"/>
      <c r="M28" s="78"/>
    </row>
    <row r="29" spans="1:23" ht="13.5" customHeight="1" x14ac:dyDescent="0.25">
      <c r="A29" s="76" t="s">
        <v>35</v>
      </c>
      <c r="B29" s="77"/>
      <c r="C29" s="77"/>
      <c r="D29" s="77"/>
      <c r="E29" s="78"/>
      <c r="F29" s="18"/>
      <c r="G29" s="19" t="s">
        <v>36</v>
      </c>
      <c r="H29" s="20" t="s">
        <v>37</v>
      </c>
      <c r="I29" s="76" t="s">
        <v>35</v>
      </c>
      <c r="J29" s="77"/>
      <c r="K29" s="77"/>
      <c r="L29" s="77"/>
      <c r="M29" s="78"/>
    </row>
    <row r="30" spans="1:23" ht="13.5" customHeight="1" x14ac:dyDescent="0.25">
      <c r="A30" s="62" t="s">
        <v>60</v>
      </c>
      <c r="B30" s="63"/>
      <c r="C30" s="63"/>
      <c r="D30" s="63"/>
      <c r="E30" s="63"/>
      <c r="F30" s="23"/>
      <c r="G30" s="23"/>
      <c r="H30" s="22"/>
      <c r="I30" s="64" t="s">
        <v>60</v>
      </c>
      <c r="J30" s="63"/>
      <c r="K30" s="63"/>
      <c r="L30" s="63"/>
      <c r="M30" s="65"/>
    </row>
    <row r="31" spans="1:23" ht="13.5" customHeight="1" x14ac:dyDescent="0.25">
      <c r="A31" s="26" t="s">
        <v>23</v>
      </c>
      <c r="B31" s="27"/>
      <c r="C31" s="27"/>
      <c r="D31" s="27"/>
      <c r="E31" s="27"/>
      <c r="F31" s="28"/>
      <c r="G31" s="28"/>
      <c r="H31" s="29"/>
      <c r="I31" s="27" t="s">
        <v>23</v>
      </c>
      <c r="J31" s="27"/>
      <c r="K31" s="27"/>
      <c r="L31" s="27"/>
      <c r="M31" s="30"/>
    </row>
    <row r="32" spans="1:23" ht="13.5" customHeight="1" x14ac:dyDescent="0.2">
      <c r="A32" s="31">
        <v>0.82291666666666663</v>
      </c>
      <c r="B32" s="32"/>
      <c r="C32" s="32"/>
      <c r="D32" s="32"/>
      <c r="E32" s="32"/>
      <c r="F32" s="33">
        <v>0</v>
      </c>
      <c r="G32" s="33">
        <v>0</v>
      </c>
      <c r="H32" s="34" t="s">
        <v>47</v>
      </c>
      <c r="I32" s="35">
        <f t="shared" ref="I32:I39" si="25">I33+TIME(0,0,(3600*($O17-$O16)/(INDEX($T$5:$AB$6,MATCH(I$31,$S$5:$S$6,0),MATCH(CONCATENATE($P17,$Q17),$T$4:$AB$4,0)))+$T$8))</f>
        <v>0.80898148148148152</v>
      </c>
      <c r="J32" s="66"/>
      <c r="K32" s="66"/>
      <c r="L32" s="66"/>
      <c r="M32" s="67"/>
    </row>
    <row r="33" spans="1:28" ht="13.5" customHeight="1" x14ac:dyDescent="0.2">
      <c r="A33" s="40">
        <f t="shared" ref="A33:A40" si="26">A32+TIME(0,0,(3600*($O17-$O16)/(INDEX($T$5:$AB$6,MATCH(A$31,$S$5:$S$6,0),MATCH(CONCATENATE($P17,$Q17),$T$4:$AB$4,0)))+$T$8))</f>
        <v>0.82438657407407401</v>
      </c>
      <c r="B33" s="56"/>
      <c r="C33" s="56"/>
      <c r="D33" s="56"/>
      <c r="E33" s="56"/>
      <c r="F33" s="42">
        <v>1.3</v>
      </c>
      <c r="G33" s="42">
        <v>1</v>
      </c>
      <c r="H33" s="79" t="s">
        <v>62</v>
      </c>
      <c r="I33" s="41">
        <f t="shared" si="25"/>
        <v>0.80751157407407415</v>
      </c>
      <c r="J33" s="56"/>
      <c r="K33" s="56"/>
      <c r="L33" s="56"/>
      <c r="M33" s="58"/>
    </row>
    <row r="34" spans="1:28" ht="13.5" customHeight="1" x14ac:dyDescent="0.2">
      <c r="A34" s="40">
        <f t="shared" si="26"/>
        <v>0.82543981481481477</v>
      </c>
      <c r="B34" s="56"/>
      <c r="C34" s="56"/>
      <c r="D34" s="56"/>
      <c r="E34" s="56"/>
      <c r="F34" s="42">
        <v>0.8</v>
      </c>
      <c r="G34" s="42">
        <v>2</v>
      </c>
      <c r="H34" s="43" t="s">
        <v>50</v>
      </c>
      <c r="I34" s="41">
        <f t="shared" si="25"/>
        <v>0.80645833333333339</v>
      </c>
      <c r="J34" s="56"/>
      <c r="K34" s="56"/>
      <c r="L34" s="56"/>
      <c r="M34" s="58"/>
    </row>
    <row r="35" spans="1:28" ht="13.5" customHeight="1" x14ac:dyDescent="0.2">
      <c r="A35" s="40">
        <f t="shared" si="26"/>
        <v>0.82883101851851848</v>
      </c>
      <c r="B35" s="56"/>
      <c r="C35" s="56"/>
      <c r="D35" s="56"/>
      <c r="E35" s="56"/>
      <c r="F35" s="42">
        <v>3.6</v>
      </c>
      <c r="G35" s="42">
        <v>3</v>
      </c>
      <c r="H35" s="43" t="s">
        <v>52</v>
      </c>
      <c r="I35" s="41">
        <f t="shared" si="25"/>
        <v>0.80306712962962967</v>
      </c>
      <c r="J35" s="56"/>
      <c r="K35" s="56"/>
      <c r="L35" s="56"/>
      <c r="M35" s="58"/>
    </row>
    <row r="36" spans="1:28" ht="13.5" customHeight="1" x14ac:dyDescent="0.2">
      <c r="A36" s="40">
        <f t="shared" si="26"/>
        <v>0.82946759259259251</v>
      </c>
      <c r="B36" s="56"/>
      <c r="C36" s="56"/>
      <c r="D36" s="56"/>
      <c r="E36" s="56"/>
      <c r="F36" s="42">
        <v>0.3</v>
      </c>
      <c r="G36" s="42">
        <v>4</v>
      </c>
      <c r="H36" s="43" t="s">
        <v>53</v>
      </c>
      <c r="I36" s="41">
        <f t="shared" si="25"/>
        <v>0.80243055555555565</v>
      </c>
      <c r="J36" s="56"/>
      <c r="K36" s="56"/>
      <c r="L36" s="56"/>
      <c r="M36" s="58"/>
    </row>
    <row r="37" spans="1:28" ht="13.5" customHeight="1" x14ac:dyDescent="0.2">
      <c r="A37" s="40">
        <f t="shared" si="26"/>
        <v>0.83002314814814804</v>
      </c>
      <c r="B37" s="56"/>
      <c r="C37" s="56"/>
      <c r="D37" s="56"/>
      <c r="E37" s="56"/>
      <c r="F37" s="42">
        <v>0.2</v>
      </c>
      <c r="G37" s="42">
        <v>5</v>
      </c>
      <c r="H37" s="43" t="s">
        <v>54</v>
      </c>
      <c r="I37" s="41">
        <f t="shared" si="25"/>
        <v>0.80187500000000012</v>
      </c>
      <c r="J37" s="56"/>
      <c r="K37" s="56"/>
      <c r="L37" s="56"/>
      <c r="M37" s="58"/>
    </row>
    <row r="38" spans="1:28" ht="13.5" customHeight="1" x14ac:dyDescent="0.2">
      <c r="A38" s="40">
        <f t="shared" si="26"/>
        <v>0.83124999999999993</v>
      </c>
      <c r="B38" s="56"/>
      <c r="C38" s="56"/>
      <c r="D38" s="56"/>
      <c r="E38" s="56"/>
      <c r="F38" s="42">
        <v>1</v>
      </c>
      <c r="G38" s="42">
        <v>6</v>
      </c>
      <c r="H38" s="43" t="s">
        <v>56</v>
      </c>
      <c r="I38" s="41">
        <f t="shared" si="25"/>
        <v>0.80064814814814822</v>
      </c>
      <c r="J38" s="56"/>
      <c r="K38" s="56"/>
      <c r="L38" s="56"/>
      <c r="M38" s="58"/>
    </row>
    <row r="39" spans="1:28" ht="13.5" customHeight="1" x14ac:dyDescent="0.2">
      <c r="A39" s="40">
        <f t="shared" si="26"/>
        <v>0.83247685185185183</v>
      </c>
      <c r="B39" s="56"/>
      <c r="C39" s="56"/>
      <c r="D39" s="56"/>
      <c r="E39" s="56"/>
      <c r="F39" s="49">
        <v>1</v>
      </c>
      <c r="G39" s="50">
        <v>7</v>
      </c>
      <c r="H39" s="51" t="s">
        <v>57</v>
      </c>
      <c r="I39" s="41">
        <f t="shared" si="25"/>
        <v>0.79942129629629632</v>
      </c>
      <c r="J39" s="56"/>
      <c r="K39" s="56"/>
      <c r="L39" s="56"/>
      <c r="M39" s="58"/>
    </row>
    <row r="40" spans="1:28" ht="13.5" customHeight="1" x14ac:dyDescent="0.2">
      <c r="A40" s="40">
        <f t="shared" si="26"/>
        <v>0.83328703703703699</v>
      </c>
      <c r="B40" s="56"/>
      <c r="C40" s="56"/>
      <c r="D40" s="56"/>
      <c r="E40" s="56"/>
      <c r="F40" s="49">
        <v>0.5</v>
      </c>
      <c r="G40" s="50">
        <v>8</v>
      </c>
      <c r="H40" s="52" t="s">
        <v>58</v>
      </c>
      <c r="I40" s="53">
        <v>0.79861111111111116</v>
      </c>
      <c r="J40" s="53"/>
      <c r="K40" s="53"/>
      <c r="L40" s="53"/>
      <c r="M40" s="54"/>
    </row>
    <row r="41" spans="1:28" ht="13.5" customHeight="1" x14ac:dyDescent="0.2">
      <c r="A41" s="55"/>
      <c r="B41" s="56"/>
      <c r="C41" s="56"/>
      <c r="D41" s="56"/>
      <c r="E41" s="56"/>
      <c r="F41" s="50"/>
      <c r="G41" s="50"/>
      <c r="H41" s="57"/>
      <c r="I41" s="56"/>
      <c r="J41" s="56"/>
      <c r="K41" s="56"/>
      <c r="L41" s="56"/>
      <c r="M41" s="58"/>
    </row>
    <row r="42" spans="1:28" ht="13.5" customHeight="1" x14ac:dyDescent="0.2">
      <c r="A42" s="59" t="s">
        <v>59</v>
      </c>
      <c r="B42" s="60"/>
      <c r="C42" s="60"/>
      <c r="D42" s="60"/>
      <c r="E42" s="60"/>
      <c r="F42" s="60"/>
      <c r="G42" s="60"/>
      <c r="H42" s="60"/>
      <c r="I42" s="60" t="s">
        <v>59</v>
      </c>
      <c r="J42" s="60"/>
      <c r="K42" s="60"/>
      <c r="L42" s="60"/>
      <c r="M42" s="61"/>
    </row>
    <row r="43" spans="1:28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I44" s="5" t="s">
        <v>61</v>
      </c>
    </row>
    <row r="45" spans="1:28" ht="13.5" customHeight="1" x14ac:dyDescent="0.2"/>
    <row r="46" spans="1:28" ht="13.5" customHeight="1" x14ac:dyDescent="0.2"/>
    <row r="47" spans="1:28" ht="13.5" customHeight="1" x14ac:dyDescent="0.2"/>
    <row r="48" spans="1:28" ht="13.5" customHeight="1" x14ac:dyDescent="0.2"/>
    <row r="49" spans="1:14" ht="19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2.75" customHeight="1" x14ac:dyDescent="0.2"/>
    <row r="51" spans="1:14" ht="12.75" customHeight="1" x14ac:dyDescent="0.2"/>
    <row r="52" spans="1:14" ht="12.75" customHeight="1" x14ac:dyDescent="0.2"/>
    <row r="53" spans="1:14" ht="12.75" customHeight="1" x14ac:dyDescent="0.25">
      <c r="A53" s="68"/>
      <c r="B53" s="68"/>
      <c r="C53" s="68"/>
      <c r="D53" s="68"/>
      <c r="E53" s="68"/>
      <c r="F53" s="68"/>
      <c r="G53" s="68"/>
      <c r="H53" s="68"/>
    </row>
    <row r="54" spans="1:14" ht="12.75" customHeight="1" x14ac:dyDescent="0.2">
      <c r="B54" s="69"/>
      <c r="C54" s="69"/>
      <c r="D54" s="69"/>
      <c r="E54" s="69"/>
      <c r="F54" s="69"/>
      <c r="G54" s="69"/>
    </row>
    <row r="55" spans="1:14" ht="12.75" customHeight="1" x14ac:dyDescent="0.2">
      <c r="B55" s="69"/>
      <c r="C55" s="69"/>
      <c r="D55" s="69"/>
      <c r="E55" s="69"/>
      <c r="F55" s="69"/>
      <c r="G55" s="69"/>
    </row>
    <row r="56" spans="1:14" ht="12.75" customHeight="1" x14ac:dyDescent="0.2">
      <c r="B56" s="69"/>
      <c r="C56" s="69"/>
      <c r="D56" s="69"/>
      <c r="E56" s="69"/>
      <c r="F56" s="69"/>
    </row>
    <row r="57" spans="1:14" ht="12.75" customHeight="1" x14ac:dyDescent="0.2">
      <c r="B57" s="69"/>
    </row>
    <row r="58" spans="1:14" ht="12.75" customHeight="1" x14ac:dyDescent="0.2">
      <c r="B58" s="69"/>
    </row>
    <row r="59" spans="1:14" ht="12.75" customHeight="1" x14ac:dyDescent="0.2">
      <c r="B59" s="69"/>
    </row>
    <row r="60" spans="1:14" ht="12.75" customHeight="1" x14ac:dyDescent="0.2">
      <c r="B60" s="69"/>
    </row>
    <row r="61" spans="1:14" ht="12.75" customHeight="1" x14ac:dyDescent="0.25">
      <c r="A61" s="68"/>
      <c r="B61" s="68"/>
      <c r="C61" s="68"/>
      <c r="D61" s="68"/>
      <c r="E61" s="68"/>
      <c r="F61" s="68"/>
      <c r="G61" s="68"/>
      <c r="H61" s="68"/>
      <c r="I61" s="68"/>
      <c r="J61" s="68"/>
    </row>
    <row r="62" spans="1:14" ht="12.75" customHeight="1" x14ac:dyDescent="0.25">
      <c r="A62" s="68"/>
    </row>
    <row r="63" spans="1:14" ht="16.5" customHeight="1" x14ac:dyDescent="0.2"/>
    <row r="64" spans="1:14" ht="16.5" customHeight="1" x14ac:dyDescent="0.2"/>
    <row r="65" ht="16.5" customHeight="1" x14ac:dyDescent="0.2"/>
    <row r="66" ht="16.5" customHeight="1" x14ac:dyDescent="0.2"/>
    <row r="67" ht="16.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</sheetData>
  <mergeCells count="12">
    <mergeCell ref="A13:E13"/>
    <mergeCell ref="A28:E28"/>
    <mergeCell ref="I28:M28"/>
    <mergeCell ref="A29:E29"/>
    <mergeCell ref="I29:M29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2022-04-06T12:04:10Z</dcterms:modified>
</cp:coreProperties>
</file>