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555" windowWidth="20730" windowHeight="11760"/>
  </bookViews>
  <sheets>
    <sheet name="Sheet1" sheetId="1" r:id="rId1"/>
  </sheets>
  <calcPr calcId="145621"/>
  <extLst>
    <ext uri="GoogleSheetsCustomDataVersion1">
      <go:sheetsCustomData xmlns:go="http://customooxmlschemas.google.com/" r:id="rId5" roundtripDataSignature="AMtx7mh139Dn45584hQs4+YgFHP3si4V7g=="/>
    </ext>
  </extLst>
</workbook>
</file>

<file path=xl/calcChain.xml><?xml version="1.0" encoding="utf-8"?>
<calcChain xmlns="http://schemas.openxmlformats.org/spreadsheetml/2006/main">
  <c r="O17" i="1" l="1"/>
  <c r="C17" i="1" l="1"/>
  <c r="D17" i="1"/>
  <c r="B17" i="1"/>
  <c r="B18" i="1" s="1"/>
  <c r="B19" i="1" s="1"/>
  <c r="E17" i="1"/>
  <c r="E18" i="1" s="1"/>
  <c r="E19" i="1" s="1"/>
  <c r="O18" i="1"/>
  <c r="O19" i="1" s="1"/>
  <c r="A17" i="1"/>
  <c r="S17" i="1"/>
  <c r="R17" i="1"/>
  <c r="E20" i="1" l="1"/>
  <c r="D18" i="1"/>
  <c r="D19" i="1" s="1"/>
  <c r="D20" i="1" s="1"/>
  <c r="B20" i="1"/>
  <c r="O20" i="1"/>
  <c r="R19" i="1"/>
  <c r="S19" i="1"/>
  <c r="C18" i="1"/>
  <c r="C19" i="1" s="1"/>
  <c r="C20" i="1" s="1"/>
  <c r="A18" i="1"/>
  <c r="S18" i="1"/>
  <c r="R18" i="1"/>
  <c r="L19" i="1" l="1"/>
  <c r="L18" i="1" s="1"/>
  <c r="L17" i="1" s="1"/>
  <c r="L16" i="1" s="1"/>
  <c r="R20" i="1"/>
  <c r="J19" i="1"/>
  <c r="J18" i="1" s="1"/>
  <c r="J17" i="1" s="1"/>
  <c r="J16" i="1" s="1"/>
  <c r="K19" i="1"/>
  <c r="K18" i="1" s="1"/>
  <c r="I19" i="1"/>
  <c r="I18" i="1" s="1"/>
  <c r="I17" i="1" s="1"/>
  <c r="I16" i="1" s="1"/>
  <c r="M19" i="1"/>
  <c r="M18" i="1" s="1"/>
  <c r="S20" i="1"/>
  <c r="A19" i="1"/>
  <c r="A20" i="1" s="1"/>
  <c r="M17" i="1"/>
  <c r="M16" i="1" s="1"/>
  <c r="K17" i="1"/>
  <c r="K16" i="1" s="1"/>
</calcChain>
</file>

<file path=xl/sharedStrings.xml><?xml version="1.0" encoding="utf-8"?>
<sst xmlns="http://schemas.openxmlformats.org/spreadsheetml/2006/main" count="93" uniqueCount="55">
  <si>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</si>
  <si>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</si>
  <si>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</si>
  <si>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</si>
  <si>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</si>
  <si>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</si>
  <si>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</si>
  <si>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</si>
  <si>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</si>
  <si>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</si>
  <si>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</si>
  <si>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</si>
  <si>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</si>
  <si>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</si>
  <si>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</si>
  <si>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</si>
  <si>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</si>
  <si>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</si>
  <si>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</si>
  <si>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</si>
  <si>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</si>
  <si>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</si>
  <si>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</si>
  <si>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</si>
  <si>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</si>
  <si>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</si>
  <si>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</si>
  <si>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</si>
  <si>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</si>
  <si>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</si>
  <si>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</si>
  <si>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</si>
  <si>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</si>
  <si>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</si>
  <si>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</si>
  <si>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</si>
  <si>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</si>
  <si>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</si>
  <si>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</si>
  <si>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</si>
  <si>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C4</t>
  </si>
  <si>
    <t>Km</t>
  </si>
  <si>
    <t>Microbuz</t>
  </si>
  <si>
    <t>Autobuz</t>
  </si>
  <si>
    <t>S</t>
  </si>
  <si>
    <t>EMITENT,</t>
  </si>
  <si>
    <t>1=5</t>
  </si>
  <si>
    <t>C5</t>
  </si>
  <si>
    <t>Ciocanai 1</t>
  </si>
  <si>
    <t>Ciocanai 2</t>
  </si>
  <si>
    <t>Ciocanai 3</t>
  </si>
  <si>
    <t>Ciocanai Intrare</t>
  </si>
  <si>
    <t xml:space="preserve"> A. Denumirea traseului: Pitesti - Trivale - Ciocanai</t>
  </si>
  <si>
    <t>056</t>
  </si>
  <si>
    <t>Pitesti-Autogara Nikolo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</si>
</sst>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color rgb="FF000000"/>
      <name val="Arial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Calibri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sz val="9"/>
      <color theme="1"/>
      <name val="Arial"/>
      <family val="2"/>
    </font>
    <font>
      <sz val="11"/>
      <color rgb="FF9C6500"/>
      <name val="Calibri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26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 applyFont="1" applyAlignment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/>
    <xf numFmtId="49" fontId="3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0" fontId="3" fillId="2" borderId="1" xfId="0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/>
    <xf numFmtId="0" fontId="3" fillId="2" borderId="1" xfId="0" applyFont="1" applyFill="1" applyBorder="1"/>
    <xf numFmtId="0" fontId="7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7" fillId="0" borderId="0" xfId="0" quotePrefix="1" applyFont="1" applyAlignment="1">
      <alignment horizontal="left"/>
    </xf>
    <xf numFmtId="0" fontId="8" fillId="0" borderId="4" xfId="0" applyFont="1" applyBorder="1"/>
    <xf numFmtId="0" fontId="8" fillId="0" borderId="4" xfId="0" applyFont="1" applyBorder="1" applyAlignment="1">
      <alignment horizontal="center"/>
    </xf>
    <xf numFmtId="0" fontId="8" fillId="0" borderId="0" xfId="0" applyFont="1"/>
    <xf numFmtId="0" fontId="8" fillId="0" borderId="8" xfId="0" applyFont="1" applyBorder="1"/>
    <xf numFmtId="0" fontId="8" fillId="0" borderId="9" xfId="0" applyFont="1" applyBorder="1"/>
    <xf numFmtId="0" fontId="8" fillId="0" borderId="9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8" fillId="0" borderId="11" xfId="0" applyFont="1" applyBorder="1"/>
    <xf numFmtId="0" fontId="8" fillId="0" borderId="12" xfId="0" applyFont="1" applyBorder="1" applyAlignment="1">
      <alignment horizontal="center"/>
    </xf>
    <xf numFmtId="0" fontId="8" fillId="0" borderId="0" xfId="0" applyFont="1" applyAlignment="1">
      <alignment horizontal="center" vertical="center"/>
    </xf>
    <xf numFmtId="0" fontId="8" fillId="2" borderId="13" xfId="0" applyFont="1" applyFill="1" applyBorder="1" applyAlignment="1">
      <alignment horizontal="center"/>
    </xf>
    <xf numFmtId="0" fontId="8" fillId="2" borderId="14" xfId="0" applyFont="1" applyFill="1" applyBorder="1" applyAlignment="1">
      <alignment horizontal="center"/>
    </xf>
    <xf numFmtId="0" fontId="8" fillId="0" borderId="15" xfId="0" applyFont="1" applyBorder="1"/>
    <xf numFmtId="0" fontId="8" fillId="0" borderId="15" xfId="0" applyFont="1" applyBorder="1" applyAlignment="1">
      <alignment horizontal="center"/>
    </xf>
    <xf numFmtId="0" fontId="8" fillId="2" borderId="16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1" fontId="3" fillId="0" borderId="0" xfId="0" applyNumberFormat="1" applyFont="1"/>
    <xf numFmtId="0" fontId="3" fillId="0" borderId="0" xfId="0" applyFont="1" applyAlignment="1">
      <alignment wrapText="1"/>
    </xf>
    <xf numFmtId="49" fontId="3" fillId="2" borderId="1" xfId="0" applyNumberFormat="1" applyFont="1" applyFill="1" applyBorder="1" applyAlignment="1">
      <alignment horizontal="center"/>
    </xf>
    <xf numFmtId="21" fontId="3" fillId="0" borderId="0" xfId="0" applyNumberFormat="1" applyFont="1"/>
    <xf numFmtId="0" fontId="11" fillId="0" borderId="0" xfId="0" applyFont="1"/>
    <xf numFmtId="0" fontId="12" fillId="0" borderId="0" xfId="0" applyFont="1"/>
    <xf numFmtId="0" fontId="13" fillId="0" borderId="0" xfId="0" applyFont="1"/>
    <xf numFmtId="0" fontId="0" fillId="0" borderId="0" xfId="0" applyFont="1" applyAlignment="1"/>
    <xf numFmtId="0" fontId="0" fillId="0" borderId="0" xfId="0" applyFont="1" applyAlignment="1"/>
    <xf numFmtId="20" fontId="4" fillId="0" borderId="17" xfId="0" applyNumberFormat="1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20" fontId="3" fillId="0" borderId="17" xfId="0" applyNumberFormat="1" applyFont="1" applyBorder="1" applyAlignment="1">
      <alignment horizontal="center"/>
    </xf>
    <xf numFmtId="0" fontId="10" fillId="0" borderId="17" xfId="0" applyFont="1" applyBorder="1" applyAlignment="1">
      <alignment horizontal="left"/>
    </xf>
    <xf numFmtId="0" fontId="3" fillId="0" borderId="17" xfId="0" applyFont="1" applyBorder="1" applyAlignment="1">
      <alignment horizontal="left"/>
    </xf>
    <xf numFmtId="0" fontId="3" fillId="0" borderId="17" xfId="0" applyFont="1" applyBorder="1"/>
    <xf numFmtId="20" fontId="4" fillId="0" borderId="18" xfId="0" applyNumberFormat="1" applyFont="1" applyBorder="1" applyAlignment="1">
      <alignment horizontal="center"/>
    </xf>
    <xf numFmtId="20" fontId="4" fillId="0" borderId="19" xfId="0" applyNumberFormat="1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20" fontId="3" fillId="0" borderId="19" xfId="0" applyNumberFormat="1" applyFont="1" applyBorder="1" applyAlignment="1">
      <alignment horizontal="center"/>
    </xf>
    <xf numFmtId="20" fontId="3" fillId="0" borderId="20" xfId="0" applyNumberFormat="1" applyFont="1" applyBorder="1" applyAlignment="1">
      <alignment horizontal="center"/>
    </xf>
    <xf numFmtId="20" fontId="3" fillId="0" borderId="21" xfId="0" applyNumberFormat="1" applyFont="1" applyBorder="1" applyAlignment="1">
      <alignment horizontal="center"/>
    </xf>
    <xf numFmtId="20" fontId="3" fillId="0" borderId="22" xfId="0" applyNumberFormat="1" applyFont="1" applyBorder="1" applyAlignment="1">
      <alignment horizontal="center"/>
    </xf>
    <xf numFmtId="20" fontId="4" fillId="0" borderId="22" xfId="0" applyNumberFormat="1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3" fillId="0" borderId="24" xfId="0" applyFont="1" applyBorder="1"/>
    <xf numFmtId="20" fontId="3" fillId="0" borderId="24" xfId="0" applyNumberFormat="1" applyFont="1" applyBorder="1" applyAlignment="1">
      <alignment horizontal="center"/>
    </xf>
    <xf numFmtId="0" fontId="3" fillId="0" borderId="25" xfId="0" applyNumberFormat="1" applyFont="1" applyBorder="1" applyAlignment="1">
      <alignment horizontal="center"/>
    </xf>
    <xf numFmtId="0" fontId="1" fillId="0" borderId="19" xfId="0" applyFont="1" applyBorder="1" applyAlignment="1">
      <alignment horizontal="left" wrapText="1"/>
    </xf>
    <xf numFmtId="0" fontId="1" fillId="0" borderId="17" xfId="0" applyFont="1" applyBorder="1" applyAlignment="1">
      <alignment horizontal="left"/>
    </xf>
    <xf numFmtId="0" fontId="0" fillId="0" borderId="17" xfId="0" applyFont="1" applyBorder="1" applyAlignment="1"/>
    <xf numFmtId="0" fontId="2" fillId="0" borderId="23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Font="1" applyAlignment="1"/>
    <xf numFmtId="0" fontId="7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8" fillId="0" borderId="2" xfId="0" applyFont="1" applyBorder="1" applyAlignment="1">
      <alignment horizontal="center"/>
    </xf>
    <xf numFmtId="0" fontId="9" fillId="0" borderId="3" xfId="0" applyFont="1" applyBorder="1"/>
    <xf numFmtId="0" fontId="8" fillId="0" borderId="5" xfId="0" applyFont="1" applyBorder="1" applyAlignment="1">
      <alignment horizontal="center"/>
    </xf>
    <xf numFmtId="0" fontId="9" fillId="0" borderId="6" xfId="0" applyFont="1" applyBorder="1"/>
    <xf numFmtId="0" fontId="9" fillId="0" borderId="7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936"/>
  <sheetViews>
    <sheetView tabSelected="1" workbookViewId="0">
      <selection activeCell="A20" sqref="A20:E20"/>
    </sheetView>
  </sheetViews>
  <sheetFormatPr defaultColWidth="14.42578125" defaultRowHeight="15" customHeight="1" x14ac:dyDescent="0.2"/>
  <cols>
    <col min="1" max="5" width="5.28515625" customWidth="1"/>
    <col min="6" max="6" width="4.7109375" customWidth="1"/>
    <col min="7" max="7" width="6.7109375" customWidth="1"/>
    <col min="8" max="8" width="28.7109375" customWidth="1"/>
    <col min="9" max="13" width="5.28515625" customWidth="1"/>
    <col min="14" max="15" width="8.7109375" customWidth="1"/>
    <col min="16" max="17" width="15.42578125" customWidth="1"/>
    <col min="18" max="18" width="17" customWidth="1"/>
    <col min="19" max="19" width="16" customWidth="1"/>
    <col min="20" max="28" width="8.7109375" customWidth="1"/>
  </cols>
  <sheetData>
    <row r="1" spans="1:28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2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25">
      <c r="A6" s="64" t="s">
        <v>21</v>
      </c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25">
      <c r="A7" s="66" t="s">
        <v>24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</row>
    <row r="8" spans="1:28" ht="15.75" customHeight="1" x14ac:dyDescent="0.25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35</v>
      </c>
    </row>
    <row r="9" spans="1:28" ht="15.75" customHeight="1" x14ac:dyDescent="0.25">
      <c r="A9" s="67"/>
      <c r="B9" s="65"/>
      <c r="C9" s="65"/>
      <c r="D9" s="65"/>
      <c r="E9" s="65"/>
      <c r="F9" s="65"/>
      <c r="G9" s="65"/>
      <c r="H9" s="65"/>
      <c r="I9" s="12"/>
      <c r="J9" s="12"/>
      <c r="K9" s="13"/>
      <c r="L9" s="13"/>
      <c r="M9" s="13"/>
    </row>
    <row r="10" spans="1:28" ht="19.5" customHeight="1" x14ac:dyDescent="0.25">
      <c r="A10" s="67" t="s">
        <v>52</v>
      </c>
      <c r="B10" s="65"/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</row>
    <row r="11" spans="1:28" ht="20.25" customHeight="1" x14ac:dyDescent="0.25">
      <c r="A11" s="12" t="s">
        <v>27</v>
      </c>
      <c r="B11" s="12"/>
      <c r="C11" s="12"/>
      <c r="D11" s="12"/>
      <c r="E11" s="14" t="s">
        <v>53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 x14ac:dyDescent="0.25">
      <c r="A12" s="68" t="s">
        <v>28</v>
      </c>
      <c r="B12" s="69"/>
      <c r="C12" s="69"/>
      <c r="D12" s="69"/>
      <c r="E12" s="69"/>
      <c r="F12" s="15" t="s">
        <v>29</v>
      </c>
      <c r="G12" s="16" t="s">
        <v>30</v>
      </c>
      <c r="H12" s="16" t="s">
        <v>31</v>
      </c>
      <c r="I12" s="70" t="s">
        <v>32</v>
      </c>
      <c r="J12" s="71"/>
      <c r="K12" s="71"/>
      <c r="L12" s="71"/>
      <c r="M12" s="72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1:28" ht="12.75" customHeight="1" x14ac:dyDescent="0.25">
      <c r="A13" s="70" t="s">
        <v>33</v>
      </c>
      <c r="B13" s="71"/>
      <c r="C13" s="71"/>
      <c r="D13" s="71"/>
      <c r="E13" s="72"/>
      <c r="F13" s="18"/>
      <c r="G13" s="19" t="s">
        <v>34</v>
      </c>
      <c r="H13" s="20" t="s">
        <v>35</v>
      </c>
      <c r="I13" s="70" t="s">
        <v>33</v>
      </c>
      <c r="J13" s="71"/>
      <c r="K13" s="71"/>
      <c r="L13" s="71"/>
      <c r="M13" s="72"/>
      <c r="N13" s="17"/>
      <c r="O13" s="17"/>
      <c r="P13" s="17"/>
      <c r="Q13" s="17"/>
      <c r="R13" s="17" t="s">
        <v>36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ht="12.75" customHeight="1" x14ac:dyDescent="0.25">
      <c r="A14" s="21" t="s">
        <v>37</v>
      </c>
      <c r="B14" s="22" t="s">
        <v>38</v>
      </c>
      <c r="C14" s="22" t="s">
        <v>39</v>
      </c>
      <c r="D14" s="22" t="s">
        <v>40</v>
      </c>
      <c r="E14" s="22" t="s">
        <v>47</v>
      </c>
      <c r="F14" s="23"/>
      <c r="G14" s="23"/>
      <c r="H14" s="22"/>
      <c r="I14" s="22" t="s">
        <v>37</v>
      </c>
      <c r="J14" s="22" t="s">
        <v>38</v>
      </c>
      <c r="K14" s="22" t="s">
        <v>39</v>
      </c>
      <c r="L14" s="22" t="s">
        <v>40</v>
      </c>
      <c r="M14" s="24" t="s">
        <v>47</v>
      </c>
      <c r="N14" s="17"/>
      <c r="O14" s="17" t="s">
        <v>41</v>
      </c>
      <c r="P14" s="17" t="s">
        <v>6</v>
      </c>
      <c r="Q14" s="17" t="s">
        <v>2</v>
      </c>
      <c r="R14" s="25" t="s">
        <v>42</v>
      </c>
      <c r="S14" s="25" t="s">
        <v>43</v>
      </c>
      <c r="T14" s="17"/>
      <c r="U14" s="17"/>
      <c r="V14" s="17"/>
      <c r="W14" s="17"/>
      <c r="X14" s="17"/>
      <c r="Y14" s="17"/>
      <c r="Z14" s="17"/>
      <c r="AA14" s="17"/>
      <c r="AB14" s="17"/>
    </row>
    <row r="15" spans="1:28" ht="12.75" customHeight="1" thickBot="1" x14ac:dyDescent="0.3">
      <c r="A15" s="26" t="s">
        <v>23</v>
      </c>
      <c r="B15" s="27" t="s">
        <v>23</v>
      </c>
      <c r="C15" s="27" t="s">
        <v>23</v>
      </c>
      <c r="D15" s="27" t="s">
        <v>23</v>
      </c>
      <c r="E15" s="27" t="s">
        <v>23</v>
      </c>
      <c r="F15" s="28"/>
      <c r="G15" s="28"/>
      <c r="H15" s="29"/>
      <c r="I15" s="27" t="s">
        <v>23</v>
      </c>
      <c r="J15" s="27" t="s">
        <v>23</v>
      </c>
      <c r="K15" s="27" t="s">
        <v>23</v>
      </c>
      <c r="L15" s="27" t="s">
        <v>23</v>
      </c>
      <c r="M15" s="30" t="s">
        <v>23</v>
      </c>
      <c r="N15" s="17"/>
      <c r="O15" s="17"/>
      <c r="P15" s="17"/>
      <c r="Q15" s="17"/>
      <c r="R15" s="25" t="s">
        <v>23</v>
      </c>
      <c r="S15" s="25" t="s">
        <v>20</v>
      </c>
      <c r="T15" s="17"/>
      <c r="U15" s="17"/>
      <c r="V15" s="17"/>
      <c r="W15" s="17"/>
      <c r="X15" s="17"/>
      <c r="Y15" s="17"/>
      <c r="Z15" s="17"/>
      <c r="AA15" s="17"/>
      <c r="AB15" s="17"/>
    </row>
    <row r="16" spans="1:28" ht="13.5" customHeight="1" x14ac:dyDescent="0.2">
      <c r="A16" s="47">
        <v>0.8125</v>
      </c>
      <c r="B16" s="48">
        <v>0.27083333333333331</v>
      </c>
      <c r="C16" s="48">
        <v>0.47916666666666669</v>
      </c>
      <c r="D16" s="48">
        <v>0.54166666666666663</v>
      </c>
      <c r="E16" s="48">
        <v>0.64583333333333337</v>
      </c>
      <c r="F16" s="49">
        <v>0</v>
      </c>
      <c r="G16" s="49">
        <v>0</v>
      </c>
      <c r="H16" s="60" t="s">
        <v>54</v>
      </c>
      <c r="I16" s="50">
        <f t="shared" ref="I16:M19" si="0">I17+TIME(0,0,(3600*($O17-$O16)/(INDEX($T$5:$AB$6,MATCH(I$15,$S$5:$S$6,0),MATCH(CONCATENATE($P17,$Q17),$T$4:$AB$4,0)))+$T$8))</f>
        <v>0.23685185185185184</v>
      </c>
      <c r="J16" s="50">
        <f t="shared" si="0"/>
        <v>0.30629629629629629</v>
      </c>
      <c r="K16" s="50">
        <f t="shared" si="0"/>
        <v>0.50768518518518535</v>
      </c>
      <c r="L16" s="50">
        <f t="shared" si="0"/>
        <v>0.57018518518518535</v>
      </c>
      <c r="M16" s="51">
        <f t="shared" si="0"/>
        <v>0.67435185185185198</v>
      </c>
      <c r="O16" s="5">
        <v>0</v>
      </c>
      <c r="P16" s="31"/>
      <c r="Q16" s="31"/>
      <c r="R16" s="32"/>
      <c r="U16" s="31"/>
      <c r="V16" s="31"/>
      <c r="W16" s="33"/>
    </row>
    <row r="17" spans="1:23" ht="13.5" customHeight="1" x14ac:dyDescent="0.2">
      <c r="A17" s="52">
        <f t="shared" ref="A17" si="1">A16+TIME(0,0,(3600*($O17-$O16)/(INDEX($T$5:$AB$6,MATCH(A$15,$S$5:$S$6,0),MATCH(CONCATENATE($P17,$Q17),$T$4:$AB$4,0)))+$T$8))</f>
        <v>0.81781250000000005</v>
      </c>
      <c r="B17" s="43">
        <f t="shared" ref="B17:E17" si="2">B16+TIME(0,0,(3600*($O17-$O16)/(INDEX($T$5:$AB$6,MATCH(B$15,$S$5:$S$6,0),MATCH(CONCATENATE($P17,$Q17),$T$4:$AB$4,0)))+$T$8))</f>
        <v>0.27614583333333331</v>
      </c>
      <c r="C17" s="43">
        <f t="shared" si="2"/>
        <v>0.48447916666666668</v>
      </c>
      <c r="D17" s="43">
        <f t="shared" si="2"/>
        <v>0.54697916666666668</v>
      </c>
      <c r="E17" s="43">
        <f t="shared" si="2"/>
        <v>0.65114583333333342</v>
      </c>
      <c r="F17" s="42">
        <v>5.9</v>
      </c>
      <c r="G17" s="42">
        <v>1</v>
      </c>
      <c r="H17" s="44" t="s">
        <v>51</v>
      </c>
      <c r="I17" s="43">
        <f t="shared" ref="I17:L19" si="3">I18+TIME(0,0,(3600*($O18-$O17)/(INDEX($T$5:$AB$6,MATCH(I$15,$S$5:$S$6,0),MATCH(CONCATENATE($P18,$Q18),$T$4:$AB$4,0)))+$T$8))</f>
        <v>0.23153935185185184</v>
      </c>
      <c r="J17" s="43">
        <f t="shared" si="3"/>
        <v>0.30098379629629629</v>
      </c>
      <c r="K17" s="43">
        <f t="shared" si="3"/>
        <v>0.5023726851851853</v>
      </c>
      <c r="L17" s="43">
        <f t="shared" si="3"/>
        <v>0.5648726851851853</v>
      </c>
      <c r="M17" s="53">
        <f t="shared" si="0"/>
        <v>0.66903935185185193</v>
      </c>
      <c r="O17" s="5">
        <f t="shared" ref="O17:O20" si="4">O16+F17</f>
        <v>5.9</v>
      </c>
      <c r="P17" s="8">
        <v>1</v>
      </c>
      <c r="Q17" s="34" t="s">
        <v>44</v>
      </c>
      <c r="R17" s="35">
        <f t="shared" ref="R17:S17" si="5">TIME(0,0,(3600*($O17-$O16)/(INDEX($T$5:$AB$6,MATCH(R$15,$S$5:$S$6,0),MATCH((CONCATENATE($P17,$Q17)),$T$4:$AB$4,0)))))</f>
        <v>4.9074074074074072E-3</v>
      </c>
      <c r="S17" s="35">
        <f t="shared" si="5"/>
        <v>6.145833333333333E-3</v>
      </c>
      <c r="T17" s="1"/>
      <c r="U17" s="31"/>
      <c r="V17" s="31"/>
      <c r="W17" s="1"/>
    </row>
    <row r="18" spans="1:23" ht="13.5" customHeight="1" x14ac:dyDescent="0.2">
      <c r="A18" s="52">
        <f t="shared" ref="A18:A19" si="6">A17+TIME(0,0,(3600*($O18-$O17)/(INDEX($T$5:$AB$6,MATCH(A$15,$S$5:$S$6,0),MATCH(CONCATENATE($P18,$Q18),$T$4:$AB$4,0)))+$T$8))</f>
        <v>0.81863425925925937</v>
      </c>
      <c r="B18" s="43">
        <f t="shared" ref="B18:E18" si="7">B17+TIME(0,0,(3600*($O18-$O17)/(INDEX($T$5:$AB$6,MATCH(B$15,$S$5:$S$6,0),MATCH(CONCATENATE($P18,$Q18),$T$4:$AB$4,0)))+$T$8))</f>
        <v>0.27696759259259257</v>
      </c>
      <c r="C18" s="43">
        <f t="shared" si="7"/>
        <v>0.48530092592592594</v>
      </c>
      <c r="D18" s="43">
        <f t="shared" si="7"/>
        <v>0.547800925925926</v>
      </c>
      <c r="E18" s="43">
        <f t="shared" si="7"/>
        <v>0.65196759259259274</v>
      </c>
      <c r="F18" s="42">
        <v>0.5</v>
      </c>
      <c r="G18" s="42">
        <v>2</v>
      </c>
      <c r="H18" s="61" t="s">
        <v>48</v>
      </c>
      <c r="I18" s="43">
        <f t="shared" si="3"/>
        <v>0.23071759259259259</v>
      </c>
      <c r="J18" s="43">
        <f t="shared" si="3"/>
        <v>0.30016203703703703</v>
      </c>
      <c r="K18" s="43">
        <f t="shared" si="3"/>
        <v>0.50155092592592598</v>
      </c>
      <c r="L18" s="43">
        <f t="shared" si="3"/>
        <v>0.56405092592592598</v>
      </c>
      <c r="M18" s="53">
        <f t="shared" si="0"/>
        <v>0.66821759259259261</v>
      </c>
      <c r="O18" s="5">
        <f t="shared" si="4"/>
        <v>6.4</v>
      </c>
      <c r="P18" s="8">
        <v>1</v>
      </c>
      <c r="Q18" s="34" t="s">
        <v>44</v>
      </c>
      <c r="R18" s="35">
        <f t="shared" ref="R18:S18" si="8">TIME(0,0,(3600*($O18-$O17)/(INDEX($T$5:$AB$6,MATCH(R$15,$S$5:$S$6,0),MATCH((CONCATENATE($P18,$Q18)),$T$4:$AB$4,0)))))</f>
        <v>4.1666666666666669E-4</v>
      </c>
      <c r="S18" s="35">
        <f t="shared" si="8"/>
        <v>5.2083333333333333E-4</v>
      </c>
      <c r="T18" s="1"/>
      <c r="U18" s="31"/>
      <c r="V18" s="31"/>
      <c r="W18" s="1"/>
    </row>
    <row r="19" spans="1:23" s="40" customFormat="1" ht="13.5" customHeight="1" x14ac:dyDescent="0.2">
      <c r="A19" s="52">
        <f t="shared" si="6"/>
        <v>0.81945601851851868</v>
      </c>
      <c r="B19" s="43">
        <f t="shared" ref="B19:E19" si="9">B18+TIME(0,0,(3600*($O19-$O18)/(INDEX($T$5:$AB$6,MATCH(B$15,$S$5:$S$6,0),MATCH(CONCATENATE($P19,$Q19),$T$4:$AB$4,0)))+$T$8))</f>
        <v>0.27778935185185183</v>
      </c>
      <c r="C19" s="43">
        <f t="shared" si="9"/>
        <v>0.4861226851851852</v>
      </c>
      <c r="D19" s="43">
        <f t="shared" si="9"/>
        <v>0.54862268518518531</v>
      </c>
      <c r="E19" s="43">
        <f t="shared" si="9"/>
        <v>0.65278935185185205</v>
      </c>
      <c r="F19" s="42">
        <v>0.5</v>
      </c>
      <c r="G19" s="42">
        <v>3</v>
      </c>
      <c r="H19" s="45" t="s">
        <v>49</v>
      </c>
      <c r="I19" s="43">
        <f t="shared" si="3"/>
        <v>0.22989583333333333</v>
      </c>
      <c r="J19" s="43">
        <f t="shared" si="3"/>
        <v>0.29934027777777777</v>
      </c>
      <c r="K19" s="43">
        <f t="shared" si="3"/>
        <v>0.50072916666666667</v>
      </c>
      <c r="L19" s="43">
        <f t="shared" si="3"/>
        <v>0.56322916666666667</v>
      </c>
      <c r="M19" s="53">
        <f t="shared" si="0"/>
        <v>0.6673958333333333</v>
      </c>
      <c r="O19" s="5">
        <f t="shared" si="4"/>
        <v>6.9</v>
      </c>
      <c r="P19" s="8">
        <v>1</v>
      </c>
      <c r="Q19" s="34" t="s">
        <v>44</v>
      </c>
      <c r="R19" s="35">
        <f t="shared" ref="R19:S19" si="10">TIME(0,0,(3600*($O19-$O18)/(INDEX($T$5:$AB$6,MATCH(R$15,$S$5:$S$6,0),MATCH((CONCATENATE($P19,$Q19)),$T$4:$AB$4,0)))))</f>
        <v>4.1666666666666669E-4</v>
      </c>
      <c r="S19" s="35">
        <f t="shared" si="10"/>
        <v>5.2083333333333333E-4</v>
      </c>
      <c r="T19" s="1"/>
      <c r="U19" s="31"/>
      <c r="V19" s="31"/>
      <c r="W19" s="1"/>
    </row>
    <row r="20" spans="1:23" s="39" customFormat="1" ht="13.5" customHeight="1" x14ac:dyDescent="0.25">
      <c r="A20" s="52">
        <f>A19+TIME(0,0,(3600*($O20-$O19)/(INDEX($T$5:$AB$6,MATCH(A$15,$S$5:$S$6,0),MATCH(CONCATENATE($P20,$Q20),$T$4:$AB$4,0)))+$T$8))</f>
        <v>0.82018518518518535</v>
      </c>
      <c r="B20" s="43">
        <f t="shared" ref="B20:E20" si="11">B19+TIME(0,0,(3600*($O20-$O19)/(INDEX($T$5:$AB$6,MATCH(B$15,$S$5:$S$6,0),MATCH(CONCATENATE($P20,$Q20),$T$4:$AB$4,0)))+$T$8))</f>
        <v>0.2785185185185185</v>
      </c>
      <c r="C20" s="43">
        <f t="shared" si="11"/>
        <v>0.48685185185185187</v>
      </c>
      <c r="D20" s="43">
        <f t="shared" si="11"/>
        <v>0.54935185185185198</v>
      </c>
      <c r="E20" s="43">
        <f t="shared" si="11"/>
        <v>0.65351851851851872</v>
      </c>
      <c r="F20" s="42">
        <v>0.4</v>
      </c>
      <c r="G20" s="42">
        <v>4</v>
      </c>
      <c r="H20" s="62" t="s">
        <v>50</v>
      </c>
      <c r="I20" s="41">
        <v>0.22916666666666666</v>
      </c>
      <c r="J20" s="41">
        <v>0.2986111111111111</v>
      </c>
      <c r="K20" s="41">
        <v>0.5</v>
      </c>
      <c r="L20" s="41">
        <v>0.5625</v>
      </c>
      <c r="M20" s="54">
        <v>0.66666666666666663</v>
      </c>
      <c r="O20" s="5">
        <f t="shared" si="4"/>
        <v>7.3000000000000007</v>
      </c>
      <c r="P20" s="8">
        <v>1</v>
      </c>
      <c r="Q20" s="34" t="s">
        <v>44</v>
      </c>
      <c r="R20" s="35">
        <f t="shared" ref="R20:S20" si="12">TIME(0,0,(3600*($O20-$O19)/(INDEX($T$5:$AB$6,MATCH(R$15,$S$5:$S$6,0),MATCH((CONCATENATE($P20,$Q20)),$T$4:$AB$4,0)))))</f>
        <v>3.2407407407407406E-4</v>
      </c>
      <c r="S20" s="35">
        <f t="shared" si="12"/>
        <v>4.1666666666666669E-4</v>
      </c>
      <c r="T20" s="1"/>
      <c r="U20" s="36"/>
      <c r="V20" s="1"/>
      <c r="W20" s="1"/>
    </row>
    <row r="21" spans="1:23" ht="13.5" customHeight="1" x14ac:dyDescent="0.25">
      <c r="A21" s="52"/>
      <c r="B21" s="43"/>
      <c r="C21" s="43"/>
      <c r="D21" s="43"/>
      <c r="E21" s="43"/>
      <c r="F21" s="42"/>
      <c r="G21" s="42"/>
      <c r="H21" s="46"/>
      <c r="I21" s="43"/>
      <c r="J21" s="43"/>
      <c r="K21" s="43"/>
      <c r="L21" s="43"/>
      <c r="M21" s="53"/>
      <c r="R21" s="35"/>
      <c r="S21" s="35"/>
      <c r="T21" s="1"/>
      <c r="U21" s="36"/>
      <c r="V21" s="1"/>
      <c r="W21" s="1"/>
    </row>
    <row r="22" spans="1:23" ht="13.5" customHeight="1" thickBot="1" x14ac:dyDescent="0.25">
      <c r="A22" s="63" t="s">
        <v>46</v>
      </c>
      <c r="B22" s="55" t="s">
        <v>46</v>
      </c>
      <c r="C22" s="55" t="s">
        <v>46</v>
      </c>
      <c r="D22" s="55" t="s">
        <v>46</v>
      </c>
      <c r="E22" s="55" t="s">
        <v>46</v>
      </c>
      <c r="F22" s="56"/>
      <c r="G22" s="56"/>
      <c r="H22" s="57"/>
      <c r="I22" s="58" t="s">
        <v>46</v>
      </c>
      <c r="J22" s="56" t="s">
        <v>46</v>
      </c>
      <c r="K22" s="56" t="s">
        <v>46</v>
      </c>
      <c r="L22" s="58" t="s">
        <v>46</v>
      </c>
      <c r="M22" s="59" t="s">
        <v>46</v>
      </c>
    </row>
    <row r="23" spans="1:23" ht="13.5" customHeight="1" x14ac:dyDescent="0.2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</row>
    <row r="24" spans="1:23" ht="12.75" customHeight="1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</row>
    <row r="25" spans="1:23" ht="12.75" customHeight="1" x14ac:dyDescent="0.2">
      <c r="A25" s="39"/>
      <c r="B25" s="39"/>
      <c r="C25" s="39"/>
      <c r="D25" s="39"/>
      <c r="E25" s="39"/>
      <c r="F25" s="39"/>
      <c r="G25" s="39"/>
      <c r="H25" s="39"/>
      <c r="I25" s="5" t="s">
        <v>45</v>
      </c>
      <c r="J25" s="39"/>
      <c r="K25" s="39"/>
      <c r="L25" s="39"/>
      <c r="M25" s="39"/>
    </row>
    <row r="26" spans="1:23" ht="12.75" customHeight="1" x14ac:dyDescent="0.2">
      <c r="B26" s="38"/>
    </row>
    <row r="27" spans="1:23" ht="12.75" customHeight="1" x14ac:dyDescent="0.2">
      <c r="B27" s="38"/>
    </row>
    <row r="28" spans="1:23" ht="12.75" customHeight="1" x14ac:dyDescent="0.25">
      <c r="A28" s="37"/>
      <c r="B28" s="37"/>
      <c r="C28" s="37"/>
      <c r="D28" s="37"/>
      <c r="E28" s="37"/>
      <c r="F28" s="37"/>
      <c r="G28" s="37"/>
      <c r="H28" s="37"/>
      <c r="I28" s="37"/>
      <c r="J28" s="37"/>
    </row>
    <row r="29" spans="1:23" ht="12.75" customHeight="1" x14ac:dyDescent="0.25">
      <c r="A29" s="37"/>
    </row>
    <row r="30" spans="1:23" ht="16.5" customHeight="1" x14ac:dyDescent="0.2"/>
    <row r="31" spans="1:23" ht="16.5" customHeight="1" x14ac:dyDescent="0.2"/>
    <row r="32" spans="1:23" ht="16.5" customHeight="1" x14ac:dyDescent="0.2"/>
    <row r="33" ht="16.5" customHeight="1" x14ac:dyDescent="0.2"/>
    <row r="34" ht="16.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</sheetData>
  <mergeCells count="8">
    <mergeCell ref="A13:E13"/>
    <mergeCell ref="I13:M13"/>
    <mergeCell ref="A6:M6"/>
    <mergeCell ref="A7:M7"/>
    <mergeCell ref="A9:H9"/>
    <mergeCell ref="A10:M10"/>
    <mergeCell ref="A12:E12"/>
    <mergeCell ref="I12:M12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Luigino</cp:lastModifiedBy>
  <dcterms:created xsi:type="dcterms:W3CDTF">2002-03-26T19:23:05Z</dcterms:created>
  <dcterms:modified xsi:type="dcterms:W3CDTF">2022-04-01T10:54:31Z</dcterms:modified>
</cp:coreProperties>
</file>