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635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R18" i="1" l="1"/>
  <c r="S18" i="1"/>
  <c r="R19" i="1"/>
  <c r="S19" i="1"/>
  <c r="R20" i="1"/>
  <c r="S20" i="1"/>
  <c r="R21" i="1"/>
  <c r="S21" i="1"/>
  <c r="R22" i="1"/>
  <c r="S22" i="1"/>
  <c r="R23" i="1"/>
  <c r="S23" i="1"/>
  <c r="R24" i="1"/>
  <c r="S24" i="1"/>
  <c r="R25" i="1"/>
  <c r="S25" i="1"/>
  <c r="O22" i="1"/>
  <c r="O23" i="1" s="1"/>
  <c r="O24" i="1" s="1"/>
  <c r="O25" i="1" s="1"/>
  <c r="O26" i="1" s="1"/>
  <c r="O27" i="1" s="1"/>
  <c r="O28" i="1" s="1"/>
  <c r="O18" i="1"/>
  <c r="O19" i="1"/>
  <c r="O20" i="1"/>
  <c r="O21" i="1" s="1"/>
  <c r="O17" i="1" l="1"/>
  <c r="S26" i="1" l="1"/>
  <c r="R26" i="1"/>
  <c r="A37" i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E17" i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S17" i="1"/>
  <c r="C17" i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D17" i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R17" i="1"/>
  <c r="B17" i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R27" i="1" l="1"/>
  <c r="S27" i="1"/>
  <c r="K27" i="1" l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R28" i="1"/>
  <c r="M27" i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S28" i="1"/>
  <c r="I47" i="1"/>
  <c r="I46" i="1" s="1"/>
  <c r="I45" i="1" s="1"/>
  <c r="I44" i="1" s="1"/>
  <c r="I43" i="1" s="1"/>
  <c r="I42" i="1" s="1"/>
  <c r="I41" i="1" s="1"/>
  <c r="I40" i="1" s="1"/>
  <c r="I39" i="1" s="1"/>
  <c r="I38" i="1" s="1"/>
  <c r="I37" i="1" s="1"/>
  <c r="I36" i="1" s="1"/>
  <c r="L27" i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I27" i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J27" i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L16" i="1" l="1"/>
  <c r="J16" i="1"/>
  <c r="K16" i="1" l="1"/>
  <c r="I16" i="1"/>
  <c r="M16" i="1"/>
</calcChain>
</file>

<file path=xl/sharedStrings.xml><?xml version="1.0" encoding="utf-8"?>
<sst xmlns="http://schemas.openxmlformats.org/spreadsheetml/2006/main" count="138" uniqueCount="66">
  <si>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</si>
  <si>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</si>
  <si>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</si>
  <si>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</si>
  <si>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</si>
  <si>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</si>
  <si>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</si>
  <si>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</si>
  <si>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</si>
  <si>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</si>
  <si>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</si>
  <si>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</si>
  <si>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</si>
  <si>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</si>
  <si>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</si>
  <si>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</si>
  <si>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</si>
  <si>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</si>
  <si>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</si>
  <si>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</si>
  <si>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</si>
  <si>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</si>
  <si>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</si>
  <si>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</si>
  <si>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</si>
  <si>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</si>
  <si>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</si>
  <si>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</si>
  <si>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</si>
  <si>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</si>
  <si>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</si>
  <si>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</si>
  <si>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</si>
  <si>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</si>
  <si>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</si>
  <si>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</si>
  <si>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</si>
  <si>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</si>
  <si>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</si>
  <si>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</si>
  <si>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</si>
  <si>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</si>
  <si>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</si>
  <si>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</si>
  <si>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</si>
  <si>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Autogara Astra Tours</t>
  </si>
  <si>
    <t>S</t>
  </si>
  <si>
    <t>D</t>
  </si>
  <si>
    <t>1=5</t>
  </si>
  <si>
    <t>C6</t>
  </si>
  <si>
    <t>EMITENT,</t>
  </si>
  <si>
    <t>Valea Nandrii Ramificatie</t>
  </si>
  <si>
    <t>14.9</t>
  </si>
  <si>
    <t>Casa Copii Scolari</t>
  </si>
  <si>
    <t>Scoala Valea Nandrii</t>
  </si>
  <si>
    <t>Valea Nandrii cap traseu</t>
  </si>
  <si>
    <t>Valea Nandrii 1</t>
  </si>
  <si>
    <t>Valea Nandrii 2</t>
  </si>
  <si>
    <t>Valea Nandrii 3</t>
  </si>
  <si>
    <t>Valea Nandrii 4</t>
  </si>
  <si>
    <t>Micesti Primarie</t>
  </si>
  <si>
    <t>Purcareni</t>
  </si>
  <si>
    <t>Purcareni Biserica</t>
  </si>
  <si>
    <t xml:space="preserve"> A. Denumirea traseului: Pitesti - Purcareni - Valea Nandrii</t>
  </si>
  <si>
    <t>043</t>
  </si>
  <si>
    <t>Maracineni Blocuri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</si>
</sst>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0"/>
      <color theme="1"/>
      <name val="Arial"/>
    </font>
    <font>
      <sz val="10"/>
      <color theme="1"/>
      <name val="Arial"/>
    </font>
    <font>
      <sz val="9"/>
      <color theme="1"/>
      <name val="Arial"/>
    </font>
    <font>
      <b/>
      <sz val="12"/>
      <color theme="1"/>
      <name val="Arial"/>
    </font>
    <font>
      <sz val="12"/>
      <color theme="1"/>
      <name val="Arial"/>
    </font>
    <font>
      <sz val="10"/>
      <color rgb="FF000000"/>
      <name val="Arial"/>
    </font>
    <font>
      <b/>
      <sz val="11"/>
      <color theme="1"/>
      <name val="Arial"/>
      <family val="2"/>
    </font>
    <font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14" fillId="0" borderId="1"/>
  </cellStyleXfs>
  <cellXfs count="116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6" fillId="0" borderId="23" xfId="0" applyFont="1" applyBorder="1" applyAlignment="1"/>
    <xf numFmtId="0" fontId="6" fillId="0" borderId="23" xfId="0" applyFont="1" applyBorder="1" applyAlignment="1">
      <alignment horizontal="center"/>
    </xf>
    <xf numFmtId="0" fontId="3" fillId="0" borderId="8" xfId="0" applyFont="1" applyBorder="1" applyAlignment="1"/>
    <xf numFmtId="0" fontId="6" fillId="0" borderId="8" xfId="0" applyFont="1" applyBorder="1" applyAlignment="1"/>
    <xf numFmtId="0" fontId="6" fillId="0" borderId="8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3" fillId="0" borderId="27" xfId="0" applyFont="1" applyBorder="1" applyAlignment="1"/>
    <xf numFmtId="0" fontId="6" fillId="0" borderId="28" xfId="0" applyFont="1" applyBorder="1" applyAlignment="1">
      <alignment horizontal="center"/>
    </xf>
    <xf numFmtId="0" fontId="6" fillId="2" borderId="30" xfId="0" applyFont="1" applyFill="1" applyBorder="1" applyAlignment="1">
      <alignment horizontal="center"/>
    </xf>
    <xf numFmtId="0" fontId="3" fillId="0" borderId="30" xfId="0" applyFont="1" applyBorder="1" applyAlignment="1"/>
    <xf numFmtId="0" fontId="6" fillId="2" borderId="31" xfId="0" applyFont="1" applyFill="1" applyBorder="1" applyAlignment="1">
      <alignment horizontal="center"/>
    </xf>
    <xf numFmtId="20" fontId="10" fillId="0" borderId="18" xfId="0" applyNumberFormat="1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8" xfId="0" applyFont="1" applyBorder="1" applyAlignment="1"/>
    <xf numFmtId="0" fontId="11" fillId="0" borderId="18" xfId="0" applyFont="1" applyBorder="1" applyAlignment="1"/>
    <xf numFmtId="20" fontId="9" fillId="0" borderId="18" xfId="0" applyNumberFormat="1" applyFont="1" applyBorder="1" applyAlignment="1">
      <alignment horizontal="center"/>
    </xf>
    <xf numFmtId="0" fontId="3" fillId="0" borderId="18" xfId="0" applyFont="1" applyBorder="1" applyAlignment="1"/>
    <xf numFmtId="0" fontId="3" fillId="0" borderId="0" xfId="0" applyFont="1" applyAlignment="1"/>
    <xf numFmtId="0" fontId="3" fillId="0" borderId="0" xfId="0" applyFont="1" applyAlignment="1"/>
    <xf numFmtId="0" fontId="12" fillId="0" borderId="0" xfId="0" applyFont="1"/>
    <xf numFmtId="0" fontId="13" fillId="0" borderId="0" xfId="0" applyFont="1"/>
    <xf numFmtId="0" fontId="0" fillId="0" borderId="0" xfId="0" applyFont="1" applyAlignment="1"/>
    <xf numFmtId="0" fontId="0" fillId="0" borderId="0" xfId="0" applyFont="1" applyAlignment="1"/>
    <xf numFmtId="20" fontId="2" fillId="0" borderId="32" xfId="0" quotePrefix="1" applyNumberFormat="1" applyFont="1" applyFill="1" applyBorder="1" applyAlignment="1">
      <alignment horizontal="center"/>
    </xf>
    <xf numFmtId="0" fontId="1" fillId="0" borderId="15" xfId="0" applyFont="1" applyFill="1" applyBorder="1" applyAlignment="1"/>
    <xf numFmtId="0" fontId="1" fillId="0" borderId="18" xfId="0" applyFont="1" applyBorder="1" applyAlignment="1"/>
    <xf numFmtId="0" fontId="1" fillId="0" borderId="18" xfId="1" applyFont="1" applyBorder="1" applyAlignment="1">
      <alignment horizontal="center"/>
    </xf>
    <xf numFmtId="0" fontId="11" fillId="0" borderId="18" xfId="1" applyFont="1" applyBorder="1" applyAlignment="1"/>
    <xf numFmtId="0" fontId="15" fillId="2" borderId="13" xfId="0" applyFont="1" applyFill="1" applyBorder="1" applyAlignment="1">
      <alignment horizontal="center"/>
    </xf>
    <xf numFmtId="0" fontId="15" fillId="2" borderId="14" xfId="0" applyFont="1" applyFill="1" applyBorder="1" applyAlignment="1">
      <alignment horizontal="center"/>
    </xf>
    <xf numFmtId="0" fontId="15" fillId="2" borderId="16" xfId="0" applyFont="1" applyFill="1" applyBorder="1" applyAlignment="1">
      <alignment horizontal="center"/>
    </xf>
    <xf numFmtId="0" fontId="15" fillId="2" borderId="29" xfId="0" applyFont="1" applyFill="1" applyBorder="1" applyAlignment="1">
      <alignment horizontal="center"/>
    </xf>
    <xf numFmtId="0" fontId="15" fillId="2" borderId="30" xfId="0" applyFont="1" applyFill="1" applyBorder="1" applyAlignment="1">
      <alignment horizontal="center"/>
    </xf>
    <xf numFmtId="20" fontId="9" fillId="0" borderId="33" xfId="0" applyNumberFormat="1" applyFont="1" applyBorder="1" applyAlignment="1">
      <alignment horizontal="center"/>
    </xf>
    <xf numFmtId="20" fontId="9" fillId="0" borderId="34" xfId="0" applyNumberFormat="1" applyFont="1" applyBorder="1" applyAlignment="1">
      <alignment horizontal="center"/>
    </xf>
    <xf numFmtId="0" fontId="3" fillId="0" borderId="34" xfId="0" applyFont="1" applyBorder="1" applyAlignment="1"/>
    <xf numFmtId="0" fontId="10" fillId="0" borderId="34" xfId="0" applyFont="1" applyBorder="1" applyAlignment="1">
      <alignment horizontal="center"/>
    </xf>
    <xf numFmtId="0" fontId="10" fillId="0" borderId="34" xfId="0" applyFont="1" applyBorder="1" applyAlignment="1">
      <alignment wrapText="1"/>
    </xf>
    <xf numFmtId="20" fontId="10" fillId="0" borderId="34" xfId="0" applyNumberFormat="1" applyFont="1" applyBorder="1" applyAlignment="1">
      <alignment horizontal="center"/>
    </xf>
    <xf numFmtId="20" fontId="10" fillId="0" borderId="35" xfId="0" applyNumberFormat="1" applyFont="1" applyBorder="1" applyAlignment="1">
      <alignment horizontal="center"/>
    </xf>
    <xf numFmtId="20" fontId="10" fillId="0" borderId="36" xfId="0" applyNumberFormat="1" applyFont="1" applyBorder="1" applyAlignment="1">
      <alignment horizontal="center"/>
    </xf>
    <xf numFmtId="20" fontId="10" fillId="0" borderId="37" xfId="0" applyNumberFormat="1" applyFont="1" applyBorder="1" applyAlignment="1">
      <alignment horizontal="center"/>
    </xf>
    <xf numFmtId="20" fontId="9" fillId="0" borderId="37" xfId="0" applyNumberFormat="1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20" fontId="10" fillId="0" borderId="39" xfId="0" applyNumberFormat="1" applyFont="1" applyBorder="1" applyAlignment="1">
      <alignment horizontal="center"/>
    </xf>
    <xf numFmtId="0" fontId="3" fillId="0" borderId="39" xfId="0" applyFont="1" applyBorder="1" applyAlignment="1"/>
    <xf numFmtId="20" fontId="10" fillId="0" borderId="40" xfId="0" applyNumberFormat="1" applyFont="1" applyBorder="1" applyAlignment="1">
      <alignment horizontal="center"/>
    </xf>
    <xf numFmtId="0" fontId="16" fillId="0" borderId="0" xfId="0" quotePrefix="1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7" fillId="0" borderId="25" xfId="0" applyFont="1" applyBorder="1"/>
    <xf numFmtId="0" fontId="7" fillId="0" borderId="8" xfId="0" applyFont="1" applyBorder="1"/>
    <xf numFmtId="0" fontId="6" fillId="0" borderId="25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5"/>
  <sheetViews>
    <sheetView tabSelected="1" topLeftCell="A28" workbookViewId="0">
      <selection activeCell="H37" sqref="H37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101" t="s">
        <v>21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103" t="s">
        <v>24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104"/>
      <c r="B9" s="102"/>
      <c r="C9" s="102"/>
      <c r="D9" s="102"/>
      <c r="E9" s="102"/>
      <c r="F9" s="102"/>
      <c r="G9" s="102"/>
      <c r="H9" s="102"/>
      <c r="I9" s="12"/>
      <c r="J9" s="12"/>
      <c r="K9" s="13"/>
      <c r="L9" s="13"/>
      <c r="M9" s="13"/>
    </row>
    <row r="10" spans="1:28" ht="18" x14ac:dyDescent="0.25">
      <c r="A10" s="105" t="s">
        <v>63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</row>
    <row r="11" spans="1:28" ht="18" x14ac:dyDescent="0.25">
      <c r="A11" s="12" t="s">
        <v>27</v>
      </c>
      <c r="B11" s="12"/>
      <c r="C11" s="12"/>
      <c r="D11" s="12"/>
      <c r="E11" s="100" t="s">
        <v>64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106" t="s">
        <v>28</v>
      </c>
      <c r="B12" s="107"/>
      <c r="C12" s="107"/>
      <c r="D12" s="107"/>
      <c r="E12" s="107"/>
      <c r="F12" s="14" t="s">
        <v>29</v>
      </c>
      <c r="G12" s="15" t="s">
        <v>30</v>
      </c>
      <c r="H12" s="15" t="s">
        <v>31</v>
      </c>
      <c r="I12" s="108" t="s">
        <v>32</v>
      </c>
      <c r="J12" s="109"/>
      <c r="K12" s="109"/>
      <c r="L12" s="109"/>
      <c r="M12" s="110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28" ht="12.75" customHeight="1" x14ac:dyDescent="0.25">
      <c r="A13" s="108" t="s">
        <v>33</v>
      </c>
      <c r="B13" s="109"/>
      <c r="C13" s="109"/>
      <c r="D13" s="109"/>
      <c r="E13" s="110"/>
      <c r="F13" s="17"/>
      <c r="G13" s="18" t="s">
        <v>34</v>
      </c>
      <c r="H13" s="19" t="s">
        <v>35</v>
      </c>
      <c r="I13" s="108" t="s">
        <v>33</v>
      </c>
      <c r="J13" s="109"/>
      <c r="K13" s="109"/>
      <c r="L13" s="109"/>
      <c r="M13" s="110"/>
      <c r="N13" s="16"/>
      <c r="O13" s="16"/>
      <c r="P13" s="16"/>
      <c r="Q13" s="16"/>
      <c r="R13" s="16" t="s">
        <v>36</v>
      </c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28" ht="12.75" customHeight="1" x14ac:dyDescent="0.25">
      <c r="A14" s="20" t="s">
        <v>37</v>
      </c>
      <c r="B14" s="21" t="s">
        <v>38</v>
      </c>
      <c r="C14" s="21" t="s">
        <v>39</v>
      </c>
      <c r="D14" s="21" t="s">
        <v>40</v>
      </c>
      <c r="E14" s="21" t="s">
        <v>41</v>
      </c>
      <c r="F14" s="22"/>
      <c r="G14" s="22"/>
      <c r="H14" s="21"/>
      <c r="I14" s="21" t="s">
        <v>37</v>
      </c>
      <c r="J14" s="21" t="s">
        <v>38</v>
      </c>
      <c r="K14" s="21" t="s">
        <v>39</v>
      </c>
      <c r="L14" s="21" t="s">
        <v>40</v>
      </c>
      <c r="M14" s="23" t="s">
        <v>41</v>
      </c>
      <c r="N14" s="16"/>
      <c r="O14" s="16" t="s">
        <v>42</v>
      </c>
      <c r="P14" s="16" t="s">
        <v>6</v>
      </c>
      <c r="Q14" s="16" t="s">
        <v>2</v>
      </c>
      <c r="R14" s="24" t="s">
        <v>43</v>
      </c>
      <c r="S14" s="24" t="s">
        <v>44</v>
      </c>
      <c r="T14" s="16"/>
      <c r="U14" s="16"/>
      <c r="V14" s="16"/>
      <c r="W14" s="16"/>
      <c r="X14" s="16"/>
      <c r="Y14" s="16"/>
      <c r="Z14" s="16"/>
      <c r="AA14" s="16"/>
      <c r="AB14" s="16"/>
    </row>
    <row r="15" spans="1:28" ht="12.75" customHeight="1" x14ac:dyDescent="0.25">
      <c r="A15" s="80" t="s">
        <v>23</v>
      </c>
      <c r="B15" s="81" t="s">
        <v>23</v>
      </c>
      <c r="C15" s="81" t="s">
        <v>23</v>
      </c>
      <c r="D15" s="81" t="s">
        <v>23</v>
      </c>
      <c r="E15" s="81" t="s">
        <v>23</v>
      </c>
      <c r="F15" s="25"/>
      <c r="G15" s="25"/>
      <c r="H15" s="26"/>
      <c r="I15" s="81" t="s">
        <v>23</v>
      </c>
      <c r="J15" s="81" t="s">
        <v>23</v>
      </c>
      <c r="K15" s="81" t="s">
        <v>23</v>
      </c>
      <c r="L15" s="81" t="s">
        <v>23</v>
      </c>
      <c r="M15" s="82" t="s">
        <v>23</v>
      </c>
      <c r="N15" s="16"/>
      <c r="O15" s="16"/>
      <c r="P15" s="16"/>
      <c r="Q15" s="16"/>
      <c r="R15" s="24" t="s">
        <v>23</v>
      </c>
      <c r="S15" s="24" t="s">
        <v>20</v>
      </c>
      <c r="T15" s="16"/>
      <c r="U15" s="16"/>
      <c r="V15" s="16"/>
      <c r="W15" s="16"/>
      <c r="X15" s="16"/>
      <c r="Y15" s="16"/>
      <c r="Z15" s="16"/>
      <c r="AA15" s="16"/>
      <c r="AB15" s="16"/>
    </row>
    <row r="16" spans="1:28" ht="13.5" customHeight="1" x14ac:dyDescent="0.2">
      <c r="A16" s="27">
        <v>0.33333333333333331</v>
      </c>
      <c r="B16" s="28">
        <v>0.41666666666666669</v>
      </c>
      <c r="C16" s="28">
        <v>0.5</v>
      </c>
      <c r="D16" s="28">
        <v>0.58333333333333337</v>
      </c>
      <c r="E16" s="28">
        <v>0.66666666666666663</v>
      </c>
      <c r="F16" s="29"/>
      <c r="G16" s="29">
        <v>0</v>
      </c>
      <c r="H16" s="30" t="s">
        <v>45</v>
      </c>
      <c r="I16" s="31">
        <f t="shared" ref="I16:M27" si="0">I17+TIME(0,0,(3600*($O17-$O16)/(INDEX($T$5:$AB$6,MATCH(I$15,$S$5:$S$6,0),MATCH(CONCATENATE($P17,$Q17),$T$4:$AB$4,0)))+$T$8))</f>
        <v>0.29325231481481473</v>
      </c>
      <c r="J16" s="31">
        <f t="shared" si="0"/>
        <v>0.39741898148148141</v>
      </c>
      <c r="K16" s="31">
        <f t="shared" si="0"/>
        <v>0.48075231481481473</v>
      </c>
      <c r="L16" s="31">
        <f t="shared" si="0"/>
        <v>0.56408564814814821</v>
      </c>
      <c r="M16" s="32">
        <f t="shared" si="0"/>
        <v>0.64741898148148158</v>
      </c>
      <c r="O16" s="5">
        <v>0</v>
      </c>
      <c r="P16" s="33"/>
      <c r="Q16" s="33"/>
      <c r="R16" s="34"/>
    </row>
    <row r="17" spans="1:23" ht="13.5" customHeight="1" x14ac:dyDescent="0.25">
      <c r="A17" s="35">
        <f t="shared" ref="A17:E17" si="1">A16+TIME(0,0,(3600*($O17-$O16)/(INDEX($T$5:$AB$6,MATCH(A$15,$S$5:$S$6,0),MATCH(CONCATENATE($P17,$Q17),$T$4:$AB$4,0)))+$T$8))</f>
        <v>0.33771990740740737</v>
      </c>
      <c r="B17" s="36">
        <f t="shared" si="1"/>
        <v>0.42105324074074074</v>
      </c>
      <c r="C17" s="36">
        <f t="shared" si="1"/>
        <v>0.50438657407407406</v>
      </c>
      <c r="D17" s="36">
        <f t="shared" si="1"/>
        <v>0.58771990740740743</v>
      </c>
      <c r="E17" s="36">
        <f t="shared" si="1"/>
        <v>0.67105324074074069</v>
      </c>
      <c r="F17" s="37">
        <v>4.8</v>
      </c>
      <c r="G17" s="38">
        <v>1</v>
      </c>
      <c r="H17" s="39" t="s">
        <v>65</v>
      </c>
      <c r="I17" s="36">
        <f t="shared" si="0"/>
        <v>0.28886574074074067</v>
      </c>
      <c r="J17" s="36">
        <f t="shared" si="0"/>
        <v>0.39303240740740736</v>
      </c>
      <c r="K17" s="36">
        <f t="shared" si="0"/>
        <v>0.47636574074074067</v>
      </c>
      <c r="L17" s="36">
        <f t="shared" si="0"/>
        <v>0.55969907407407415</v>
      </c>
      <c r="M17" s="40">
        <f t="shared" si="0"/>
        <v>0.64303240740740752</v>
      </c>
      <c r="O17" s="5">
        <f t="shared" ref="O17:O28" si="2">O16+F17</f>
        <v>4.8</v>
      </c>
      <c r="P17" s="8">
        <v>1</v>
      </c>
      <c r="Q17" s="41" t="s">
        <v>46</v>
      </c>
      <c r="R17" s="42">
        <f t="shared" ref="R17:S17" si="3">TIME(0,0,(3600*($O17-$O16)/(INDEX($T$5:$AB$6,MATCH(R$15,$S$5:$S$6,0),MATCH((CONCATENATE($P17,$Q17)),$T$4:$AB$4,0)))))</f>
        <v>3.9930555555555561E-3</v>
      </c>
      <c r="S17" s="42">
        <f t="shared" si="3"/>
        <v>5.0000000000000001E-3</v>
      </c>
      <c r="T17" s="1"/>
      <c r="U17" s="43"/>
      <c r="V17" s="1"/>
      <c r="W17" s="1"/>
    </row>
    <row r="18" spans="1:23" s="74" customFormat="1" ht="13.5" customHeight="1" x14ac:dyDescent="0.25">
      <c r="A18" s="35">
        <f t="shared" ref="A18:E18" si="4">A17+TIME(0,0,(3600*($O18-$O17)/(INDEX($T$5:$AB$6,MATCH(A$15,$S$5:$S$6,0),MATCH(CONCATENATE($P18,$Q18),$T$4:$AB$4,0)))+$T$8))</f>
        <v>0.3425231481481481</v>
      </c>
      <c r="B18" s="36">
        <f t="shared" si="4"/>
        <v>0.42585648148148147</v>
      </c>
      <c r="C18" s="36">
        <f t="shared" si="4"/>
        <v>0.50918981481481485</v>
      </c>
      <c r="D18" s="36">
        <f t="shared" si="4"/>
        <v>0.59252314814814822</v>
      </c>
      <c r="E18" s="36">
        <f t="shared" si="4"/>
        <v>0.67585648148148147</v>
      </c>
      <c r="F18" s="64">
        <v>5.3</v>
      </c>
      <c r="G18" s="64">
        <v>2</v>
      </c>
      <c r="H18" s="77" t="s">
        <v>60</v>
      </c>
      <c r="I18" s="36">
        <f t="shared" si="0"/>
        <v>0.28406249999999994</v>
      </c>
      <c r="J18" s="36">
        <f t="shared" si="0"/>
        <v>0.38822916666666663</v>
      </c>
      <c r="K18" s="36">
        <f t="shared" si="0"/>
        <v>0.47156249999999994</v>
      </c>
      <c r="L18" s="36">
        <f t="shared" si="0"/>
        <v>0.55489583333333337</v>
      </c>
      <c r="M18" s="40">
        <f t="shared" si="0"/>
        <v>0.63822916666666674</v>
      </c>
      <c r="O18" s="5">
        <f t="shared" si="2"/>
        <v>10.1</v>
      </c>
      <c r="P18" s="8">
        <v>1</v>
      </c>
      <c r="Q18" s="41" t="s">
        <v>46</v>
      </c>
      <c r="R18" s="42">
        <f t="shared" ref="R18:S18" si="5">TIME(0,0,(3600*($O18-$O17)/(INDEX($T$5:$AB$6,MATCH(R$15,$S$5:$S$6,0),MATCH((CONCATENATE($P18,$Q18)),$T$4:$AB$4,0)))))</f>
        <v>4.409722222222222E-3</v>
      </c>
      <c r="S18" s="42">
        <f t="shared" si="5"/>
        <v>5.5208333333333333E-3</v>
      </c>
      <c r="T18" s="1"/>
      <c r="U18" s="43"/>
      <c r="V18" s="1"/>
      <c r="W18" s="1"/>
    </row>
    <row r="19" spans="1:23" s="74" customFormat="1" ht="13.5" customHeight="1" x14ac:dyDescent="0.25">
      <c r="A19" s="35">
        <f t="shared" ref="A19:E19" si="6">A18+TIME(0,0,(3600*($O19-$O18)/(INDEX($T$5:$AB$6,MATCH(A$15,$S$5:$S$6,0),MATCH(CONCATENATE($P19,$Q19),$T$4:$AB$4,0)))+$T$8))</f>
        <v>0.34449074074074071</v>
      </c>
      <c r="B19" s="36">
        <f t="shared" si="6"/>
        <v>0.42782407407407408</v>
      </c>
      <c r="C19" s="36">
        <f t="shared" si="6"/>
        <v>0.51115740740740745</v>
      </c>
      <c r="D19" s="36">
        <f t="shared" si="6"/>
        <v>0.59449074074074082</v>
      </c>
      <c r="E19" s="36">
        <f t="shared" si="6"/>
        <v>0.67782407407407408</v>
      </c>
      <c r="F19" s="78">
        <v>1.9</v>
      </c>
      <c r="G19" s="78">
        <v>3</v>
      </c>
      <c r="H19" s="79" t="s">
        <v>61</v>
      </c>
      <c r="I19" s="36">
        <f t="shared" si="0"/>
        <v>0.28209490740740734</v>
      </c>
      <c r="J19" s="36">
        <f t="shared" si="0"/>
        <v>0.38626157407407402</v>
      </c>
      <c r="K19" s="36">
        <f t="shared" si="0"/>
        <v>0.46959490740740734</v>
      </c>
      <c r="L19" s="36">
        <f t="shared" si="0"/>
        <v>0.55292824074074076</v>
      </c>
      <c r="M19" s="40">
        <f t="shared" si="0"/>
        <v>0.63626157407407413</v>
      </c>
      <c r="O19" s="5">
        <f t="shared" si="2"/>
        <v>12</v>
      </c>
      <c r="P19" s="8">
        <v>1</v>
      </c>
      <c r="Q19" s="41" t="s">
        <v>46</v>
      </c>
      <c r="R19" s="42">
        <f t="shared" ref="R19:S19" si="7">TIME(0,0,(3600*($O19-$O18)/(INDEX($T$5:$AB$6,MATCH(R$15,$S$5:$S$6,0),MATCH((CONCATENATE($P19,$Q19)),$T$4:$AB$4,0)))))</f>
        <v>1.5740740740740741E-3</v>
      </c>
      <c r="S19" s="42">
        <f t="shared" si="7"/>
        <v>1.9791666666666668E-3</v>
      </c>
      <c r="T19" s="1"/>
      <c r="U19" s="43"/>
      <c r="V19" s="1"/>
      <c r="W19" s="1"/>
    </row>
    <row r="20" spans="1:23" s="74" customFormat="1" ht="13.5" customHeight="1" x14ac:dyDescent="0.25">
      <c r="A20" s="35">
        <f t="shared" ref="A20:E20" si="8">A19+TIME(0,0,(3600*($O20-$O19)/(INDEX($T$5:$AB$6,MATCH(A$15,$S$5:$S$6,0),MATCH(CONCATENATE($P20,$Q20),$T$4:$AB$4,0)))+$T$8))</f>
        <v>0.34571759259259255</v>
      </c>
      <c r="B20" s="36">
        <f t="shared" si="8"/>
        <v>0.42905092592592592</v>
      </c>
      <c r="C20" s="36">
        <f t="shared" si="8"/>
        <v>0.51238425925925934</v>
      </c>
      <c r="D20" s="36">
        <f t="shared" si="8"/>
        <v>0.59571759259259272</v>
      </c>
      <c r="E20" s="36">
        <f t="shared" si="8"/>
        <v>0.67905092592592597</v>
      </c>
      <c r="F20" s="64">
        <v>1</v>
      </c>
      <c r="G20" s="64">
        <v>4</v>
      </c>
      <c r="H20" s="77" t="s">
        <v>62</v>
      </c>
      <c r="I20" s="36">
        <f t="shared" si="0"/>
        <v>0.2808680555555555</v>
      </c>
      <c r="J20" s="36">
        <f t="shared" si="0"/>
        <v>0.38503472222222218</v>
      </c>
      <c r="K20" s="36">
        <f t="shared" si="0"/>
        <v>0.4683680555555555</v>
      </c>
      <c r="L20" s="36">
        <f t="shared" si="0"/>
        <v>0.55170138888888887</v>
      </c>
      <c r="M20" s="40">
        <f t="shared" si="0"/>
        <v>0.63503472222222224</v>
      </c>
      <c r="O20" s="5">
        <f t="shared" si="2"/>
        <v>13</v>
      </c>
      <c r="P20" s="8">
        <v>1</v>
      </c>
      <c r="Q20" s="41" t="s">
        <v>46</v>
      </c>
      <c r="R20" s="42">
        <f t="shared" ref="R20:S20" si="9">TIME(0,0,(3600*($O20-$O19)/(INDEX($T$5:$AB$6,MATCH(R$15,$S$5:$S$6,0),MATCH((CONCATENATE($P20,$Q20)),$T$4:$AB$4,0)))))</f>
        <v>8.3333333333333339E-4</v>
      </c>
      <c r="S20" s="42">
        <f t="shared" si="9"/>
        <v>1.0416666666666667E-3</v>
      </c>
      <c r="T20" s="1"/>
      <c r="U20" s="43"/>
      <c r="V20" s="1"/>
      <c r="W20" s="1"/>
    </row>
    <row r="21" spans="1:23" s="73" customFormat="1" ht="13.5" customHeight="1" x14ac:dyDescent="0.25">
      <c r="A21" s="35">
        <f t="shared" ref="A21:E21" si="10">A20+TIME(0,0,(3600*($O21-$O20)/(INDEX($T$5:$AB$6,MATCH(A$15,$S$5:$S$6,0),MATCH(CONCATENATE($P21,$Q21),$T$4:$AB$4,0)))+$T$8))</f>
        <v>0.34694444444444439</v>
      </c>
      <c r="B21" s="36">
        <f t="shared" si="10"/>
        <v>0.43027777777777776</v>
      </c>
      <c r="C21" s="36">
        <f t="shared" si="10"/>
        <v>0.51361111111111124</v>
      </c>
      <c r="D21" s="36">
        <f t="shared" si="10"/>
        <v>0.59694444444444461</v>
      </c>
      <c r="E21" s="36">
        <f t="shared" si="10"/>
        <v>0.68027777777777787</v>
      </c>
      <c r="F21" s="38">
        <v>1</v>
      </c>
      <c r="G21" s="78">
        <v>5</v>
      </c>
      <c r="H21" s="39" t="s">
        <v>51</v>
      </c>
      <c r="I21" s="36">
        <f t="shared" si="0"/>
        <v>0.27964120370370366</v>
      </c>
      <c r="J21" s="36">
        <f t="shared" si="0"/>
        <v>0.38380787037037034</v>
      </c>
      <c r="K21" s="36">
        <f t="shared" si="0"/>
        <v>0.46714120370370366</v>
      </c>
      <c r="L21" s="36">
        <f t="shared" si="0"/>
        <v>0.55047453703703697</v>
      </c>
      <c r="M21" s="40">
        <f t="shared" si="0"/>
        <v>0.63380787037037034</v>
      </c>
      <c r="O21" s="5">
        <f t="shared" si="2"/>
        <v>14</v>
      </c>
      <c r="P21" s="8">
        <v>1</v>
      </c>
      <c r="Q21" s="41" t="s">
        <v>46</v>
      </c>
      <c r="R21" s="42">
        <f t="shared" ref="R21:S21" si="11">TIME(0,0,(3600*($O21-$O20)/(INDEX($T$5:$AB$6,MATCH(R$15,$S$5:$S$6,0),MATCH((CONCATENATE($P21,$Q21)),$T$4:$AB$4,0)))))</f>
        <v>8.3333333333333339E-4</v>
      </c>
      <c r="S21" s="42">
        <f t="shared" si="11"/>
        <v>1.0416666666666667E-3</v>
      </c>
      <c r="T21" s="1"/>
      <c r="U21" s="43"/>
      <c r="V21" s="1"/>
      <c r="W21" s="1"/>
    </row>
    <row r="22" spans="1:23" ht="13.5" customHeight="1" x14ac:dyDescent="0.25">
      <c r="A22" s="35">
        <f t="shared" ref="A22:E22" si="12">A21+TIME(0,0,(3600*($O22-$O21)/(INDEX($T$5:$AB$6,MATCH(A$15,$S$5:$S$6,0),MATCH(CONCATENATE($P22,$Q22),$T$4:$AB$4,0)))+$T$8))</f>
        <v>0.34817129629629623</v>
      </c>
      <c r="B22" s="36">
        <f t="shared" si="12"/>
        <v>0.4315046296296296</v>
      </c>
      <c r="C22" s="36">
        <f t="shared" si="12"/>
        <v>0.51483796296296314</v>
      </c>
      <c r="D22" s="36">
        <f t="shared" si="12"/>
        <v>0.59817129629629651</v>
      </c>
      <c r="E22" s="36">
        <f t="shared" si="12"/>
        <v>0.68150462962962977</v>
      </c>
      <c r="F22" s="38">
        <v>1</v>
      </c>
      <c r="G22" s="64">
        <v>6</v>
      </c>
      <c r="H22" s="39" t="s">
        <v>56</v>
      </c>
      <c r="I22" s="36">
        <f t="shared" si="0"/>
        <v>0.27841435185185182</v>
      </c>
      <c r="J22" s="36">
        <f t="shared" si="0"/>
        <v>0.3825810185185185</v>
      </c>
      <c r="K22" s="36">
        <f t="shared" si="0"/>
        <v>0.46591435185185182</v>
      </c>
      <c r="L22" s="36">
        <f t="shared" si="0"/>
        <v>0.54924768518518507</v>
      </c>
      <c r="M22" s="40">
        <f t="shared" si="0"/>
        <v>0.63258101851851845</v>
      </c>
      <c r="O22" s="5">
        <f t="shared" si="2"/>
        <v>15</v>
      </c>
      <c r="P22" s="8">
        <v>1</v>
      </c>
      <c r="Q22" s="41" t="s">
        <v>46</v>
      </c>
      <c r="R22" s="42">
        <f t="shared" ref="R22:S22" si="13">TIME(0,0,(3600*($O22-$O21)/(INDEX($T$5:$AB$6,MATCH(R$15,$S$5:$S$6,0),MATCH((CONCATENATE($P22,$Q22)),$T$4:$AB$4,0)))))</f>
        <v>8.3333333333333339E-4</v>
      </c>
      <c r="S22" s="42">
        <f t="shared" si="13"/>
        <v>1.0416666666666667E-3</v>
      </c>
      <c r="T22" s="1"/>
      <c r="U22" s="43"/>
      <c r="V22" s="1"/>
      <c r="W22" s="1"/>
    </row>
    <row r="23" spans="1:23" ht="13.5" customHeight="1" x14ac:dyDescent="0.25">
      <c r="A23" s="35">
        <f t="shared" ref="A23:E23" si="14">A22+TIME(0,0,(3600*($O23-$O22)/(INDEX($T$5:$AB$6,MATCH(A$15,$S$5:$S$6,0),MATCH(CONCATENATE($P23,$Q23),$T$4:$AB$4,0)))+$T$8))</f>
        <v>0.34972222222222216</v>
      </c>
      <c r="B23" s="36">
        <f t="shared" si="14"/>
        <v>0.43305555555555553</v>
      </c>
      <c r="C23" s="36">
        <f t="shared" si="14"/>
        <v>0.51638888888888901</v>
      </c>
      <c r="D23" s="36">
        <f t="shared" si="14"/>
        <v>0.59972222222222238</v>
      </c>
      <c r="E23" s="36">
        <f t="shared" si="14"/>
        <v>0.68305555555555564</v>
      </c>
      <c r="F23" s="38">
        <v>1.4</v>
      </c>
      <c r="G23" s="78">
        <v>7</v>
      </c>
      <c r="H23" s="39" t="s">
        <v>57</v>
      </c>
      <c r="I23" s="36">
        <f t="shared" si="0"/>
        <v>0.27686342592592589</v>
      </c>
      <c r="J23" s="36">
        <f t="shared" si="0"/>
        <v>0.38103009259259257</v>
      </c>
      <c r="K23" s="36">
        <f t="shared" si="0"/>
        <v>0.46436342592592589</v>
      </c>
      <c r="L23" s="36">
        <f t="shared" si="0"/>
        <v>0.5476967592592592</v>
      </c>
      <c r="M23" s="40">
        <f t="shared" si="0"/>
        <v>0.63103009259259257</v>
      </c>
      <c r="O23" s="5">
        <f t="shared" si="2"/>
        <v>16.399999999999999</v>
      </c>
      <c r="P23" s="8">
        <v>1</v>
      </c>
      <c r="Q23" s="41" t="s">
        <v>46</v>
      </c>
      <c r="R23" s="42">
        <f t="shared" ref="R23:S23" si="15">TIME(0,0,(3600*($O23-$O22)/(INDEX($T$5:$AB$6,MATCH(R$15,$S$5:$S$6,0),MATCH((CONCATENATE($P23,$Q23)),$T$4:$AB$4,0)))))</f>
        <v>1.1574074074074076E-3</v>
      </c>
      <c r="S23" s="42">
        <f t="shared" si="15"/>
        <v>1.4583333333333334E-3</v>
      </c>
      <c r="T23" s="1"/>
      <c r="U23" s="43"/>
      <c r="V23" s="1"/>
      <c r="W23" s="1"/>
    </row>
    <row r="24" spans="1:23" ht="13.5" customHeight="1" x14ac:dyDescent="0.25">
      <c r="A24" s="35">
        <f t="shared" ref="A24:E24" si="16">A23+TIME(0,0,(3600*($O24-$O23)/(INDEX($T$5:$AB$6,MATCH(A$15,$S$5:$S$6,0),MATCH(CONCATENATE($P24,$Q24),$T$4:$AB$4,0)))+$T$8))</f>
        <v>0.35152777777777772</v>
      </c>
      <c r="B24" s="36">
        <f t="shared" si="16"/>
        <v>0.43486111111111109</v>
      </c>
      <c r="C24" s="36">
        <f t="shared" si="16"/>
        <v>0.51819444444444451</v>
      </c>
      <c r="D24" s="36">
        <f t="shared" si="16"/>
        <v>0.60152777777777788</v>
      </c>
      <c r="E24" s="36">
        <f t="shared" si="16"/>
        <v>0.68486111111111114</v>
      </c>
      <c r="F24" s="38">
        <v>1.7</v>
      </c>
      <c r="G24" s="64">
        <v>8</v>
      </c>
      <c r="H24" s="39" t="s">
        <v>58</v>
      </c>
      <c r="I24" s="36">
        <f t="shared" si="0"/>
        <v>0.27505787037037033</v>
      </c>
      <c r="J24" s="36">
        <f t="shared" si="0"/>
        <v>0.37922453703703701</v>
      </c>
      <c r="K24" s="36">
        <f t="shared" si="0"/>
        <v>0.46255787037037033</v>
      </c>
      <c r="L24" s="36">
        <f t="shared" si="0"/>
        <v>0.5458912037037037</v>
      </c>
      <c r="M24" s="40">
        <f t="shared" si="0"/>
        <v>0.62922453703703707</v>
      </c>
      <c r="O24" s="5">
        <f t="shared" si="2"/>
        <v>18.099999999999998</v>
      </c>
      <c r="P24" s="8">
        <v>1</v>
      </c>
      <c r="Q24" s="41" t="s">
        <v>46</v>
      </c>
      <c r="R24" s="42">
        <f t="shared" ref="R24:S24" si="17">TIME(0,0,(3600*($O24-$O23)/(INDEX($T$5:$AB$6,MATCH(R$15,$S$5:$S$6,0),MATCH((CONCATENATE($P24,$Q24)),$T$4:$AB$4,0)))))</f>
        <v>1.4120370370370369E-3</v>
      </c>
      <c r="S24" s="42">
        <f t="shared" si="17"/>
        <v>1.7708333333333332E-3</v>
      </c>
      <c r="T24" s="1"/>
      <c r="U24" s="43"/>
      <c r="V24" s="1"/>
      <c r="W24" s="1"/>
    </row>
    <row r="25" spans="1:23" ht="13.5" customHeight="1" x14ac:dyDescent="0.25">
      <c r="A25" s="35">
        <f t="shared" ref="A25:E25" si="18">A24+TIME(0,0,(3600*($O25-$O24)/(INDEX($T$5:$AB$6,MATCH(A$15,$S$5:$S$6,0),MATCH(CONCATENATE($P25,$Q25),$T$4:$AB$4,0)))+$T$8))</f>
        <v>0.3529166666666666</v>
      </c>
      <c r="B25" s="36">
        <f t="shared" si="18"/>
        <v>0.43624999999999997</v>
      </c>
      <c r="C25" s="36">
        <f t="shared" si="18"/>
        <v>0.5195833333333334</v>
      </c>
      <c r="D25" s="36">
        <f t="shared" si="18"/>
        <v>0.60291666666666677</v>
      </c>
      <c r="E25" s="36">
        <f t="shared" si="18"/>
        <v>0.68625000000000003</v>
      </c>
      <c r="F25" s="38">
        <v>1.2</v>
      </c>
      <c r="G25" s="78">
        <v>9</v>
      </c>
      <c r="H25" s="39" t="s">
        <v>53</v>
      </c>
      <c r="I25" s="36">
        <f t="shared" si="0"/>
        <v>0.27366898148148144</v>
      </c>
      <c r="J25" s="36">
        <f t="shared" si="0"/>
        <v>0.37783564814814813</v>
      </c>
      <c r="K25" s="36">
        <f t="shared" si="0"/>
        <v>0.46116898148148144</v>
      </c>
      <c r="L25" s="36">
        <f t="shared" si="0"/>
        <v>0.54450231481481481</v>
      </c>
      <c r="M25" s="40">
        <f t="shared" si="0"/>
        <v>0.62783564814814818</v>
      </c>
      <c r="O25" s="5">
        <f t="shared" si="2"/>
        <v>19.299999999999997</v>
      </c>
      <c r="P25" s="8">
        <v>1</v>
      </c>
      <c r="Q25" s="41" t="s">
        <v>46</v>
      </c>
      <c r="R25" s="42">
        <f t="shared" ref="R25:S25" si="19">TIME(0,0,(3600*($O25-$O24)/(INDEX($T$5:$AB$6,MATCH(R$15,$S$5:$S$6,0),MATCH((CONCATENATE($P25,$Q25)),$T$4:$AB$4,0)))))</f>
        <v>9.9537037037037042E-4</v>
      </c>
      <c r="S25" s="42">
        <f t="shared" si="19"/>
        <v>1.25E-3</v>
      </c>
      <c r="T25" s="1"/>
      <c r="U25" s="43"/>
      <c r="V25" s="1"/>
      <c r="W25" s="1"/>
    </row>
    <row r="26" spans="1:23" ht="13.5" customHeight="1" x14ac:dyDescent="0.25">
      <c r="A26" s="35">
        <f t="shared" ref="A26:E26" si="20">A25+TIME(0,0,(3600*($O26-$O25)/(INDEX($T$5:$AB$6,MATCH(A$15,$S$5:$S$6,0),MATCH(CONCATENATE($P26,$Q26),$T$4:$AB$4,0)))+$T$8))</f>
        <v>0.35380787037037031</v>
      </c>
      <c r="B26" s="36">
        <f t="shared" si="20"/>
        <v>0.43714120370370368</v>
      </c>
      <c r="C26" s="36">
        <f t="shared" si="20"/>
        <v>0.52047453703703705</v>
      </c>
      <c r="D26" s="36">
        <f t="shared" si="20"/>
        <v>0.60380787037037043</v>
      </c>
      <c r="E26" s="36">
        <f t="shared" si="20"/>
        <v>0.68714120370370368</v>
      </c>
      <c r="F26" s="38">
        <v>0.6</v>
      </c>
      <c r="G26" s="64">
        <v>10</v>
      </c>
      <c r="H26" s="76" t="s">
        <v>59</v>
      </c>
      <c r="I26" s="36">
        <f t="shared" si="0"/>
        <v>0.27277777777777773</v>
      </c>
      <c r="J26" s="36">
        <f t="shared" si="0"/>
        <v>0.37694444444444442</v>
      </c>
      <c r="K26" s="36">
        <f t="shared" si="0"/>
        <v>0.46027777777777773</v>
      </c>
      <c r="L26" s="36">
        <f t="shared" si="0"/>
        <v>0.54361111111111116</v>
      </c>
      <c r="M26" s="40">
        <f t="shared" si="0"/>
        <v>0.62694444444444453</v>
      </c>
      <c r="O26" s="5">
        <f t="shared" si="2"/>
        <v>19.899999999999999</v>
      </c>
      <c r="P26" s="8">
        <v>1</v>
      </c>
      <c r="Q26" s="41" t="s">
        <v>46</v>
      </c>
      <c r="R26" s="42">
        <f t="shared" ref="R26:S26" si="21">TIME(0,0,(3600*($O26-$O25)/(INDEX($T$5:$AB$6,MATCH(R$15,$S$5:$S$6,0),MATCH((CONCATENATE($P26,$Q26)),$T$4:$AB$4,0)))))</f>
        <v>4.9768518518518521E-4</v>
      </c>
      <c r="S26" s="42">
        <f t="shared" si="21"/>
        <v>6.2500000000000001E-4</v>
      </c>
      <c r="T26" s="1"/>
      <c r="U26" s="43"/>
      <c r="V26" s="1"/>
      <c r="W26" s="1"/>
    </row>
    <row r="27" spans="1:23" ht="13.5" customHeight="1" x14ac:dyDescent="0.25">
      <c r="A27" s="35">
        <f t="shared" ref="A27:E27" si="22">A26+TIME(0,0,(3600*($O27-$O26)/(INDEX($T$5:$AB$6,MATCH(A$15,$S$5:$S$6,0),MATCH(CONCATENATE($P27,$Q27),$T$4:$AB$4,0)))+$T$8))</f>
        <v>0.35478009259259252</v>
      </c>
      <c r="B27" s="36">
        <f t="shared" si="22"/>
        <v>0.43811342592592589</v>
      </c>
      <c r="C27" s="36">
        <f t="shared" si="22"/>
        <v>0.52144675925925932</v>
      </c>
      <c r="D27" s="36">
        <f t="shared" si="22"/>
        <v>0.60478009259259269</v>
      </c>
      <c r="E27" s="36">
        <f t="shared" si="22"/>
        <v>0.68811342592592595</v>
      </c>
      <c r="F27" s="38">
        <v>0.7</v>
      </c>
      <c r="G27" s="78">
        <v>11</v>
      </c>
      <c r="H27" s="39" t="s">
        <v>54</v>
      </c>
      <c r="I27" s="36">
        <f t="shared" si="0"/>
        <v>0.27180555555555552</v>
      </c>
      <c r="J27" s="36">
        <f t="shared" si="0"/>
        <v>0.37597222222222221</v>
      </c>
      <c r="K27" s="36">
        <f t="shared" si="0"/>
        <v>0.45930555555555552</v>
      </c>
      <c r="L27" s="36">
        <f t="shared" si="0"/>
        <v>0.54263888888888889</v>
      </c>
      <c r="M27" s="40">
        <f t="shared" si="0"/>
        <v>0.62597222222222226</v>
      </c>
      <c r="O27" s="5">
        <f t="shared" si="2"/>
        <v>20.599999999999998</v>
      </c>
      <c r="P27" s="8">
        <v>1</v>
      </c>
      <c r="Q27" s="41" t="s">
        <v>46</v>
      </c>
      <c r="R27" s="42">
        <f t="shared" ref="R27:S27" si="23">TIME(0,0,(3600*($O27-$O26)/(INDEX($T$5:$AB$6,MATCH(R$15,$S$5:$S$6,0),MATCH((CONCATENATE($P27,$Q27)),$T$4:$AB$4,0)))))</f>
        <v>5.7870370370370378E-4</v>
      </c>
      <c r="S27" s="42">
        <f t="shared" si="23"/>
        <v>7.291666666666667E-4</v>
      </c>
      <c r="T27" s="1"/>
      <c r="U27" s="43"/>
      <c r="V27" s="1"/>
      <c r="W27" s="1"/>
    </row>
    <row r="28" spans="1:23" ht="13.5" customHeight="1" x14ac:dyDescent="0.25">
      <c r="A28" s="35">
        <f t="shared" ref="A28:E28" si="24">A27+TIME(0,0,(3600*($O28-$O27)/(INDEX($T$5:$AB$6,MATCH(A$15,$S$5:$S$6,0),MATCH(CONCATENATE($P28,$Q28),$T$4:$AB$4,0)))+$T$8))</f>
        <v>0.35575231481481473</v>
      </c>
      <c r="B28" s="36">
        <f t="shared" si="24"/>
        <v>0.4390856481481481</v>
      </c>
      <c r="C28" s="36">
        <f t="shared" si="24"/>
        <v>0.52241898148148158</v>
      </c>
      <c r="D28" s="36">
        <f t="shared" si="24"/>
        <v>0.60575231481481495</v>
      </c>
      <c r="E28" s="36">
        <f t="shared" si="24"/>
        <v>0.68908564814814821</v>
      </c>
      <c r="F28" s="38">
        <v>0.7</v>
      </c>
      <c r="G28" s="64">
        <v>12</v>
      </c>
      <c r="H28" s="39" t="s">
        <v>55</v>
      </c>
      <c r="I28" s="44">
        <v>0.27083333333333331</v>
      </c>
      <c r="J28" s="44">
        <v>0.375</v>
      </c>
      <c r="K28" s="44">
        <v>0.45833333333333331</v>
      </c>
      <c r="L28" s="44">
        <v>0.54166666666666663</v>
      </c>
      <c r="M28" s="45">
        <v>0.625</v>
      </c>
      <c r="N28" s="75" t="s">
        <v>52</v>
      </c>
      <c r="O28" s="5">
        <f t="shared" si="2"/>
        <v>21.299999999999997</v>
      </c>
      <c r="P28" s="8">
        <v>1</v>
      </c>
      <c r="Q28" s="41" t="s">
        <v>47</v>
      </c>
      <c r="R28" s="42">
        <f t="shared" ref="R28:S28" si="25">TIME(0,0,(3600*($O28-$O27)/(INDEX($T$5:$AB$6,MATCH(R$15,$S$5:$S$6,0),MATCH((CONCATENATE($P28,$Q28)),$T$4:$AB$4,0)))))</f>
        <v>5.7870370370370378E-4</v>
      </c>
      <c r="S28" s="42">
        <f t="shared" si="25"/>
        <v>7.291666666666667E-4</v>
      </c>
      <c r="T28" s="1"/>
      <c r="U28" s="43"/>
      <c r="V28" s="1"/>
      <c r="W28" s="1"/>
    </row>
    <row r="29" spans="1:23" ht="13.5" customHeight="1" x14ac:dyDescent="0.25">
      <c r="A29" s="35"/>
      <c r="B29" s="36"/>
      <c r="C29" s="36"/>
      <c r="D29" s="36"/>
      <c r="E29" s="36"/>
      <c r="F29" s="38"/>
      <c r="G29" s="38"/>
      <c r="H29" s="39"/>
      <c r="I29" s="36"/>
      <c r="J29" s="36"/>
      <c r="K29" s="36"/>
      <c r="L29" s="36"/>
      <c r="M29" s="40"/>
      <c r="R29" s="42"/>
      <c r="S29" s="42"/>
      <c r="T29" s="1"/>
      <c r="U29" s="43"/>
      <c r="V29" s="1"/>
      <c r="W29" s="1"/>
    </row>
    <row r="30" spans="1:23" ht="13.5" customHeight="1" x14ac:dyDescent="0.2">
      <c r="A30" s="46" t="s">
        <v>48</v>
      </c>
      <c r="B30" s="47" t="s">
        <v>48</v>
      </c>
      <c r="C30" s="48" t="s">
        <v>48</v>
      </c>
      <c r="D30" s="47" t="s">
        <v>48</v>
      </c>
      <c r="E30" s="48" t="s">
        <v>48</v>
      </c>
      <c r="F30" s="47"/>
      <c r="G30" s="47"/>
      <c r="H30" s="49"/>
      <c r="I30" s="48" t="s">
        <v>48</v>
      </c>
      <c r="J30" s="47" t="s">
        <v>48</v>
      </c>
      <c r="K30" s="48" t="s">
        <v>48</v>
      </c>
      <c r="L30" s="47" t="s">
        <v>48</v>
      </c>
      <c r="M30" s="50" t="s">
        <v>48</v>
      </c>
    </row>
    <row r="31" spans="1:23" ht="13.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23" ht="13.5" customHeight="1" x14ac:dyDescent="0.25">
      <c r="A32" s="108" t="s">
        <v>28</v>
      </c>
      <c r="B32" s="109"/>
      <c r="C32" s="109"/>
      <c r="D32" s="109"/>
      <c r="E32" s="110"/>
      <c r="F32" s="51" t="s">
        <v>29</v>
      </c>
      <c r="G32" s="52" t="s">
        <v>30</v>
      </c>
      <c r="H32" s="52" t="s">
        <v>31</v>
      </c>
      <c r="I32" s="111" t="s">
        <v>32</v>
      </c>
      <c r="J32" s="109"/>
      <c r="K32" s="109"/>
      <c r="L32" s="109"/>
      <c r="M32" s="110"/>
    </row>
    <row r="33" spans="1:13" ht="13.5" customHeight="1" x14ac:dyDescent="0.25">
      <c r="A33" s="112" t="s">
        <v>33</v>
      </c>
      <c r="B33" s="113"/>
      <c r="C33" s="113"/>
      <c r="D33" s="113"/>
      <c r="E33" s="114"/>
      <c r="F33" s="53"/>
      <c r="G33" s="54" t="s">
        <v>34</v>
      </c>
      <c r="H33" s="55" t="s">
        <v>35</v>
      </c>
      <c r="I33" s="115" t="s">
        <v>33</v>
      </c>
      <c r="J33" s="113"/>
      <c r="K33" s="113"/>
      <c r="L33" s="113"/>
      <c r="M33" s="114"/>
    </row>
    <row r="34" spans="1:13" ht="13.5" customHeight="1" x14ac:dyDescent="0.25">
      <c r="A34" s="56" t="s">
        <v>49</v>
      </c>
      <c r="B34" s="57"/>
      <c r="C34" s="57"/>
      <c r="D34" s="57"/>
      <c r="E34" s="57"/>
      <c r="F34" s="58"/>
      <c r="G34" s="58"/>
      <c r="H34" s="57"/>
      <c r="I34" s="57" t="s">
        <v>49</v>
      </c>
      <c r="J34" s="57"/>
      <c r="K34" s="57"/>
      <c r="L34" s="57"/>
      <c r="M34" s="59"/>
    </row>
    <row r="35" spans="1:13" ht="13.5" customHeight="1" thickBot="1" x14ac:dyDescent="0.3">
      <c r="A35" s="83" t="s">
        <v>23</v>
      </c>
      <c r="B35" s="60"/>
      <c r="C35" s="60"/>
      <c r="D35" s="60"/>
      <c r="E35" s="60"/>
      <c r="F35" s="61"/>
      <c r="G35" s="61"/>
      <c r="H35" s="61"/>
      <c r="I35" s="84" t="s">
        <v>23</v>
      </c>
      <c r="J35" s="60"/>
      <c r="K35" s="60"/>
      <c r="L35" s="60"/>
      <c r="M35" s="62"/>
    </row>
    <row r="36" spans="1:13" ht="13.5" customHeight="1" x14ac:dyDescent="0.2">
      <c r="A36" s="85">
        <v>0.75</v>
      </c>
      <c r="B36" s="86"/>
      <c r="C36" s="86"/>
      <c r="D36" s="86"/>
      <c r="E36" s="86"/>
      <c r="F36" s="87"/>
      <c r="G36" s="88">
        <v>0</v>
      </c>
      <c r="H36" s="89" t="s">
        <v>45</v>
      </c>
      <c r="I36" s="90">
        <f t="shared" ref="I36" si="26">I37+TIME(0,0,(3600*($O17-$O16)/(INDEX($T$5:$AB$6,MATCH(I$35,$S$5:$S$6,0),MATCH(CONCATENATE($P17,$Q17),$T$4:$AB$4,0)))+$T$8))</f>
        <v>0.73075231481481495</v>
      </c>
      <c r="J36" s="90"/>
      <c r="K36" s="90"/>
      <c r="L36" s="90"/>
      <c r="M36" s="91"/>
    </row>
    <row r="37" spans="1:13" ht="13.5" customHeight="1" x14ac:dyDescent="0.2">
      <c r="A37" s="92">
        <f>A36+TIME(0,0,(3600*($O17-$O16)/(INDEX($T$5:$AB$6,MATCH(A$35,$S$5:$S$6,0),MATCH(CONCATENATE($P17,$Q17),$T$4:$AB$4,0)))+$T$8))</f>
        <v>0.75438657407407406</v>
      </c>
      <c r="B37" s="63"/>
      <c r="C37" s="63"/>
      <c r="D37" s="63"/>
      <c r="E37" s="63"/>
      <c r="F37" s="64">
        <v>4.8</v>
      </c>
      <c r="G37" s="64">
        <v>1</v>
      </c>
      <c r="H37" s="39" t="s">
        <v>65</v>
      </c>
      <c r="I37" s="63">
        <f t="shared" ref="I37" si="27">I38+TIME(0,0,(3600*($O18-$O17)/(INDEX($T$5:$AB$6,MATCH(I$35,$S$5:$S$6,0),MATCH(CONCATENATE($P18,$Q18),$T$4:$AB$4,0)))+$T$8))</f>
        <v>0.7263657407407409</v>
      </c>
      <c r="J37" s="63"/>
      <c r="K37" s="63"/>
      <c r="L37" s="63"/>
      <c r="M37" s="93"/>
    </row>
    <row r="38" spans="1:13" s="74" customFormat="1" ht="13.5" customHeight="1" x14ac:dyDescent="0.2">
      <c r="A38" s="92">
        <f t="shared" ref="A38" si="28">A37+TIME(0,0,(3600*($O18-$O17)/(INDEX($T$5:$AB$6,MATCH(A$35,$S$5:$S$6,0),MATCH(CONCATENATE($P18,$Q18),$T$4:$AB$4,0)))+$T$8))</f>
        <v>0.75918981481481485</v>
      </c>
      <c r="B38" s="63"/>
      <c r="C38" s="63"/>
      <c r="D38" s="63"/>
      <c r="E38" s="63"/>
      <c r="F38" s="64">
        <v>5.3</v>
      </c>
      <c r="G38" s="64">
        <v>2</v>
      </c>
      <c r="H38" s="77" t="s">
        <v>60</v>
      </c>
      <c r="I38" s="63">
        <f t="shared" ref="I38" si="29">I39+TIME(0,0,(3600*($O19-$O18)/(INDEX($T$5:$AB$6,MATCH(I$35,$S$5:$S$6,0),MATCH(CONCATENATE($P19,$Q19),$T$4:$AB$4,0)))+$T$8))</f>
        <v>0.72156250000000011</v>
      </c>
      <c r="J38" s="63"/>
      <c r="K38" s="63"/>
      <c r="L38" s="63"/>
      <c r="M38" s="93"/>
    </row>
    <row r="39" spans="1:13" s="74" customFormat="1" ht="13.5" customHeight="1" x14ac:dyDescent="0.2">
      <c r="A39" s="92">
        <f t="shared" ref="A39" si="30">A38+TIME(0,0,(3600*($O19-$O18)/(INDEX($T$5:$AB$6,MATCH(A$35,$S$5:$S$6,0),MATCH(CONCATENATE($P19,$Q19),$T$4:$AB$4,0)))+$T$8))</f>
        <v>0.76115740740740745</v>
      </c>
      <c r="B39" s="63"/>
      <c r="C39" s="63"/>
      <c r="D39" s="63"/>
      <c r="E39" s="63"/>
      <c r="F39" s="78">
        <v>1.9</v>
      </c>
      <c r="G39" s="78">
        <v>3</v>
      </c>
      <c r="H39" s="79" t="s">
        <v>61</v>
      </c>
      <c r="I39" s="63">
        <f t="shared" ref="I39" si="31">I40+TIME(0,0,(3600*($O20-$O19)/(INDEX($T$5:$AB$6,MATCH(I$35,$S$5:$S$6,0),MATCH(CONCATENATE($P20,$Q20),$T$4:$AB$4,0)))+$T$8))</f>
        <v>0.7195949074074075</v>
      </c>
      <c r="J39" s="63"/>
      <c r="K39" s="63"/>
      <c r="L39" s="63"/>
      <c r="M39" s="93"/>
    </row>
    <row r="40" spans="1:13" s="74" customFormat="1" ht="13.5" customHeight="1" x14ac:dyDescent="0.2">
      <c r="A40" s="92">
        <f t="shared" ref="A40" si="32">A39+TIME(0,0,(3600*($O20-$O19)/(INDEX($T$5:$AB$6,MATCH(A$35,$S$5:$S$6,0),MATCH(CONCATENATE($P20,$Q20),$T$4:$AB$4,0)))+$T$8))</f>
        <v>0.76238425925925934</v>
      </c>
      <c r="B40" s="63"/>
      <c r="C40" s="63"/>
      <c r="D40" s="63"/>
      <c r="E40" s="63"/>
      <c r="F40" s="64">
        <v>1</v>
      </c>
      <c r="G40" s="64">
        <v>4</v>
      </c>
      <c r="H40" s="77" t="s">
        <v>62</v>
      </c>
      <c r="I40" s="63">
        <f t="shared" ref="I40" si="33">I41+TIME(0,0,(3600*($O21-$O20)/(INDEX($T$5:$AB$6,MATCH(I$35,$S$5:$S$6,0),MATCH(CONCATENATE($P21,$Q21),$T$4:$AB$4,0)))+$T$8))</f>
        <v>0.71836805555555561</v>
      </c>
      <c r="J40" s="63"/>
      <c r="K40" s="63"/>
      <c r="L40" s="63"/>
      <c r="M40" s="93"/>
    </row>
    <row r="41" spans="1:13" s="73" customFormat="1" ht="13.5" customHeight="1" x14ac:dyDescent="0.2">
      <c r="A41" s="92">
        <f t="shared" ref="A41" si="34">A40+TIME(0,0,(3600*($O21-$O20)/(INDEX($T$5:$AB$6,MATCH(A$35,$S$5:$S$6,0),MATCH(CONCATENATE($P21,$Q21),$T$4:$AB$4,0)))+$T$8))</f>
        <v>0.76361111111111124</v>
      </c>
      <c r="B41" s="63"/>
      <c r="C41" s="63"/>
      <c r="D41" s="63"/>
      <c r="E41" s="63"/>
      <c r="F41" s="38">
        <v>1</v>
      </c>
      <c r="G41" s="38">
        <v>5</v>
      </c>
      <c r="H41" s="39" t="s">
        <v>51</v>
      </c>
      <c r="I41" s="63">
        <f t="shared" ref="I41" si="35">I42+TIME(0,0,(3600*($O22-$O21)/(INDEX($T$5:$AB$6,MATCH(I$35,$S$5:$S$6,0),MATCH(CONCATENATE($P22,$Q22),$T$4:$AB$4,0)))+$T$8))</f>
        <v>0.71714120370370371</v>
      </c>
      <c r="J41" s="63"/>
      <c r="K41" s="63"/>
      <c r="L41" s="63"/>
      <c r="M41" s="93"/>
    </row>
    <row r="42" spans="1:13" ht="13.5" customHeight="1" x14ac:dyDescent="0.2">
      <c r="A42" s="92">
        <f t="shared" ref="A42" si="36">A41+TIME(0,0,(3600*($O22-$O21)/(INDEX($T$5:$AB$6,MATCH(A$35,$S$5:$S$6,0),MATCH(CONCATENATE($P22,$Q22),$T$4:$AB$4,0)))+$T$8))</f>
        <v>0.76483796296296314</v>
      </c>
      <c r="B42" s="63"/>
      <c r="C42" s="63"/>
      <c r="D42" s="63"/>
      <c r="E42" s="63"/>
      <c r="F42" s="38">
        <v>1</v>
      </c>
      <c r="G42" s="64">
        <v>6</v>
      </c>
      <c r="H42" s="39" t="s">
        <v>56</v>
      </c>
      <c r="I42" s="63">
        <f t="shared" ref="I42" si="37">I43+TIME(0,0,(3600*($O23-$O22)/(INDEX($T$5:$AB$6,MATCH(I$35,$S$5:$S$6,0),MATCH(CONCATENATE($P23,$Q23),$T$4:$AB$4,0)))+$T$8))</f>
        <v>0.71591435185185182</v>
      </c>
      <c r="J42" s="63"/>
      <c r="K42" s="63"/>
      <c r="L42" s="63"/>
      <c r="M42" s="93"/>
    </row>
    <row r="43" spans="1:13" ht="13.5" customHeight="1" x14ac:dyDescent="0.2">
      <c r="A43" s="92">
        <f t="shared" ref="A43" si="38">A42+TIME(0,0,(3600*($O23-$O22)/(INDEX($T$5:$AB$6,MATCH(A$35,$S$5:$S$6,0),MATCH(CONCATENATE($P23,$Q23),$T$4:$AB$4,0)))+$T$8))</f>
        <v>0.76638888888888901</v>
      </c>
      <c r="B43" s="63"/>
      <c r="C43" s="63"/>
      <c r="D43" s="63"/>
      <c r="E43" s="63"/>
      <c r="F43" s="64">
        <v>1.4</v>
      </c>
      <c r="G43" s="38">
        <v>7</v>
      </c>
      <c r="H43" s="66" t="s">
        <v>57</v>
      </c>
      <c r="I43" s="63">
        <f t="shared" ref="I43" si="39">I44+TIME(0,0,(3600*($O24-$O23)/(INDEX($T$5:$AB$6,MATCH(I$35,$S$5:$S$6,0),MATCH(CONCATENATE($P24,$Q24),$T$4:$AB$4,0)))+$T$8))</f>
        <v>0.71436342592592594</v>
      </c>
      <c r="J43" s="63"/>
      <c r="K43" s="63"/>
      <c r="L43" s="63"/>
      <c r="M43" s="93"/>
    </row>
    <row r="44" spans="1:13" ht="13.5" customHeight="1" x14ac:dyDescent="0.2">
      <c r="A44" s="92">
        <f t="shared" ref="A44" si="40">A43+TIME(0,0,(3600*($O24-$O23)/(INDEX($T$5:$AB$6,MATCH(A$35,$S$5:$S$6,0),MATCH(CONCATENATE($P24,$Q24),$T$4:$AB$4,0)))+$T$8))</f>
        <v>0.76819444444444451</v>
      </c>
      <c r="B44" s="63"/>
      <c r="C44" s="63"/>
      <c r="D44" s="63"/>
      <c r="E44" s="63"/>
      <c r="F44" s="64">
        <v>1.7</v>
      </c>
      <c r="G44" s="64">
        <v>8</v>
      </c>
      <c r="H44" s="66" t="s">
        <v>58</v>
      </c>
      <c r="I44" s="63">
        <f t="shared" ref="I44" si="41">I45+TIME(0,0,(3600*($O25-$O24)/(INDEX($T$5:$AB$6,MATCH(I$35,$S$5:$S$6,0),MATCH(CONCATENATE($P25,$Q25),$T$4:$AB$4,0)))+$T$8))</f>
        <v>0.71255787037037044</v>
      </c>
      <c r="J44" s="63"/>
      <c r="K44" s="63"/>
      <c r="L44" s="63"/>
      <c r="M44" s="93"/>
    </row>
    <row r="45" spans="1:13" ht="13.5" customHeight="1" x14ac:dyDescent="0.2">
      <c r="A45" s="92">
        <f t="shared" ref="A45" si="42">A44+TIME(0,0,(3600*($O25-$O24)/(INDEX($T$5:$AB$6,MATCH(A$35,$S$5:$S$6,0),MATCH(CONCATENATE($P25,$Q25),$T$4:$AB$4,0)))+$T$8))</f>
        <v>0.7695833333333334</v>
      </c>
      <c r="B45" s="63"/>
      <c r="C45" s="63"/>
      <c r="D45" s="63"/>
      <c r="E45" s="63"/>
      <c r="F45" s="64">
        <v>1.2</v>
      </c>
      <c r="G45" s="38">
        <v>9</v>
      </c>
      <c r="H45" s="65" t="s">
        <v>53</v>
      </c>
      <c r="I45" s="63">
        <f t="shared" ref="I45" si="43">I46+TIME(0,0,(3600*($O26-$O25)/(INDEX($T$5:$AB$6,MATCH(I$35,$S$5:$S$6,0),MATCH(CONCATENATE($P26,$Q26),$T$4:$AB$4,0)))+$T$8))</f>
        <v>0.71116898148148155</v>
      </c>
      <c r="J45" s="63"/>
      <c r="K45" s="63"/>
      <c r="L45" s="63"/>
      <c r="M45" s="93"/>
    </row>
    <row r="46" spans="1:13" ht="13.5" customHeight="1" x14ac:dyDescent="0.2">
      <c r="A46" s="92">
        <f t="shared" ref="A46" si="44">A45+TIME(0,0,(3600*($O26-$O25)/(INDEX($T$5:$AB$6,MATCH(A$35,$S$5:$S$6,0),MATCH(CONCATENATE($P26,$Q26),$T$4:$AB$4,0)))+$T$8))</f>
        <v>0.77047453703703705</v>
      </c>
      <c r="B46" s="63"/>
      <c r="C46" s="63"/>
      <c r="D46" s="63"/>
      <c r="E46" s="63"/>
      <c r="F46" s="64">
        <v>0.6</v>
      </c>
      <c r="G46" s="64">
        <v>10</v>
      </c>
      <c r="H46" s="65" t="s">
        <v>59</v>
      </c>
      <c r="I46" s="63">
        <f t="shared" ref="I46" si="45">I47+TIME(0,0,(3600*($O27-$O26)/(INDEX($T$5:$AB$6,MATCH(I$35,$S$5:$S$6,0),MATCH(CONCATENATE($P27,$Q27),$T$4:$AB$4,0)))+$T$8))</f>
        <v>0.7102777777777779</v>
      </c>
      <c r="J46" s="63"/>
      <c r="K46" s="63"/>
      <c r="L46" s="63"/>
      <c r="M46" s="93"/>
    </row>
    <row r="47" spans="1:13" ht="13.5" customHeight="1" x14ac:dyDescent="0.2">
      <c r="A47" s="92">
        <f t="shared" ref="A47" si="46">A46+TIME(0,0,(3600*($O27-$O26)/(INDEX($T$5:$AB$6,MATCH(A$35,$S$5:$S$6,0),MATCH(CONCATENATE($P27,$Q27),$T$4:$AB$4,0)))+$T$8))</f>
        <v>0.77144675925925932</v>
      </c>
      <c r="B47" s="63"/>
      <c r="C47" s="63"/>
      <c r="D47" s="63"/>
      <c r="E47" s="63"/>
      <c r="F47" s="64">
        <v>0.7</v>
      </c>
      <c r="G47" s="38">
        <v>11</v>
      </c>
      <c r="H47" s="65" t="s">
        <v>54</v>
      </c>
      <c r="I47" s="63">
        <f t="shared" ref="I47" si="47">I48+TIME(0,0,(3600*($O28-$O27)/(INDEX($T$5:$AB$6,MATCH(I$35,$S$5:$S$6,0),MATCH(CONCATENATE($P28,$Q28),$T$4:$AB$4,0)))+$T$8))</f>
        <v>0.70930555555555563</v>
      </c>
      <c r="J47" s="63"/>
      <c r="K47" s="63"/>
      <c r="L47" s="63"/>
      <c r="M47" s="93"/>
    </row>
    <row r="48" spans="1:13" ht="13.5" customHeight="1" x14ac:dyDescent="0.2">
      <c r="A48" s="92">
        <f t="shared" ref="A48" si="48">A47+TIME(0,0,(3600*($O28-$O27)/(INDEX($T$5:$AB$6,MATCH(A$35,$S$5:$S$6,0),MATCH(CONCATENATE($P28,$Q28),$T$4:$AB$4,0)))+$T$8))</f>
        <v>0.77241898148148158</v>
      </c>
      <c r="B48" s="63"/>
      <c r="C48" s="63"/>
      <c r="D48" s="63"/>
      <c r="E48" s="63"/>
      <c r="F48" s="64">
        <v>0.7</v>
      </c>
      <c r="G48" s="38">
        <v>12</v>
      </c>
      <c r="H48" s="65" t="s">
        <v>55</v>
      </c>
      <c r="I48" s="67">
        <v>0.70833333333333337</v>
      </c>
      <c r="J48" s="67"/>
      <c r="K48" s="67"/>
      <c r="L48" s="67"/>
      <c r="M48" s="94"/>
    </row>
    <row r="49" spans="1:28" ht="13.5" customHeight="1" x14ac:dyDescent="0.2">
      <c r="A49" s="92"/>
      <c r="B49" s="63"/>
      <c r="C49" s="63"/>
      <c r="D49" s="63"/>
      <c r="E49" s="63"/>
      <c r="F49" s="64"/>
      <c r="G49" s="64"/>
      <c r="H49" s="68"/>
      <c r="I49" s="63"/>
      <c r="J49" s="63"/>
      <c r="K49" s="63"/>
      <c r="L49" s="63"/>
      <c r="M49" s="93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thickBot="1" x14ac:dyDescent="0.25">
      <c r="A50" s="95" t="s">
        <v>48</v>
      </c>
      <c r="B50" s="96"/>
      <c r="C50" s="96"/>
      <c r="D50" s="97"/>
      <c r="E50" s="97"/>
      <c r="F50" s="98"/>
      <c r="G50" s="98"/>
      <c r="H50" s="98"/>
      <c r="I50" s="97" t="s">
        <v>48</v>
      </c>
      <c r="J50" s="96"/>
      <c r="K50" s="96"/>
      <c r="L50" s="97"/>
      <c r="M50" s="99"/>
    </row>
    <row r="51" spans="1:28" ht="13.5" customHeight="1" x14ac:dyDescent="0.2">
      <c r="A51" s="69"/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</row>
    <row r="52" spans="1:28" ht="13.5" customHeight="1" x14ac:dyDescent="0.2">
      <c r="A52" s="69"/>
      <c r="B52" s="69"/>
      <c r="C52" s="69"/>
      <c r="D52" s="69"/>
      <c r="E52" s="69"/>
      <c r="F52" s="69"/>
      <c r="G52" s="69"/>
      <c r="H52" s="69"/>
      <c r="I52" s="70" t="s">
        <v>50</v>
      </c>
      <c r="J52" s="69"/>
      <c r="K52" s="69"/>
      <c r="L52" s="69"/>
      <c r="M52" s="69"/>
    </row>
    <row r="53" spans="1:28" ht="13.5" customHeight="1" x14ac:dyDescent="0.2"/>
    <row r="54" spans="1:28" ht="13.5" customHeight="1" x14ac:dyDescent="0.2"/>
    <row r="55" spans="1:28" ht="19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28" ht="12.75" customHeight="1" x14ac:dyDescent="0.2"/>
    <row r="57" spans="1:28" ht="12.75" customHeight="1" x14ac:dyDescent="0.2"/>
    <row r="58" spans="1:28" ht="12.75" customHeight="1" x14ac:dyDescent="0.2"/>
    <row r="59" spans="1:28" ht="12.75" customHeight="1" x14ac:dyDescent="0.25">
      <c r="A59" s="71"/>
      <c r="B59" s="71"/>
      <c r="C59" s="71"/>
      <c r="D59" s="71"/>
      <c r="E59" s="71"/>
      <c r="F59" s="71"/>
      <c r="G59" s="71"/>
      <c r="H59" s="71"/>
    </row>
    <row r="60" spans="1:28" ht="12.75" customHeight="1" x14ac:dyDescent="0.2">
      <c r="B60" s="72"/>
      <c r="C60" s="72"/>
      <c r="D60" s="72"/>
      <c r="E60" s="72"/>
      <c r="F60" s="72"/>
      <c r="G60" s="72"/>
    </row>
    <row r="61" spans="1:28" ht="12.75" customHeight="1" x14ac:dyDescent="0.2">
      <c r="B61" s="72"/>
      <c r="C61" s="72"/>
      <c r="D61" s="72"/>
      <c r="E61" s="72"/>
      <c r="F61" s="72"/>
      <c r="G61" s="72"/>
    </row>
    <row r="62" spans="1:28" ht="12.75" customHeight="1" x14ac:dyDescent="0.2">
      <c r="B62" s="72"/>
      <c r="C62" s="72"/>
      <c r="D62" s="72"/>
      <c r="E62" s="72"/>
      <c r="F62" s="72"/>
    </row>
    <row r="63" spans="1:28" ht="12.75" customHeight="1" x14ac:dyDescent="0.2">
      <c r="B63" s="72"/>
    </row>
    <row r="64" spans="1:28" ht="12.75" customHeight="1" x14ac:dyDescent="0.2">
      <c r="B64" s="72"/>
    </row>
    <row r="65" spans="1:10" ht="12.75" customHeight="1" x14ac:dyDescent="0.2">
      <c r="B65" s="72"/>
    </row>
    <row r="66" spans="1:10" ht="12.75" customHeight="1" x14ac:dyDescent="0.2">
      <c r="B66" s="72"/>
    </row>
    <row r="67" spans="1:10" ht="12.75" customHeight="1" x14ac:dyDescent="0.25">
      <c r="A67" s="71"/>
      <c r="B67" s="71"/>
      <c r="C67" s="71"/>
      <c r="D67" s="71"/>
      <c r="E67" s="71"/>
      <c r="F67" s="71"/>
      <c r="G67" s="71"/>
      <c r="H67" s="71"/>
      <c r="I67" s="71"/>
      <c r="J67" s="71"/>
    </row>
    <row r="68" spans="1:10" ht="12.75" customHeight="1" x14ac:dyDescent="0.25">
      <c r="A68" s="71"/>
    </row>
    <row r="69" spans="1:10" ht="16.5" customHeight="1" x14ac:dyDescent="0.2"/>
    <row r="70" spans="1:10" ht="16.5" customHeight="1" x14ac:dyDescent="0.2"/>
    <row r="71" spans="1:10" ht="16.5" customHeight="1" x14ac:dyDescent="0.2"/>
    <row r="72" spans="1:10" ht="16.5" customHeight="1" x14ac:dyDescent="0.2"/>
    <row r="73" spans="1:10" ht="16.5" customHeight="1" x14ac:dyDescent="0.2"/>
    <row r="74" spans="1:10" ht="12.7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</sheetData>
  <mergeCells count="12">
    <mergeCell ref="A13:E13"/>
    <mergeCell ref="A32:E32"/>
    <mergeCell ref="I32:M32"/>
    <mergeCell ref="A33:E33"/>
    <mergeCell ref="I33:M3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2022-04-06T11:15:06Z</dcterms:modified>
</cp:coreProperties>
</file>