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xaqDH5kR4sUXnUq5SF/osaM5yvg=="/>
    </ext>
  </extLst>
</workbook>
</file>

<file path=xl/calcChain.xml><?xml version="1.0" encoding="utf-8"?>
<calcChain xmlns="http://schemas.openxmlformats.org/spreadsheetml/2006/main">
  <c r="R17" i="1" l="1"/>
  <c r="O17" i="1"/>
  <c r="S17" i="1" s="1"/>
  <c r="D17" i="1"/>
  <c r="C17" i="1"/>
  <c r="B17" i="1"/>
  <c r="O18" i="1" l="1"/>
  <c r="D18" i="1" s="1"/>
  <c r="A45" i="1"/>
  <c r="A46" i="1" s="1"/>
  <c r="A17" i="1"/>
  <c r="A18" i="1" s="1"/>
  <c r="E17" i="1"/>
  <c r="R18" i="1"/>
  <c r="B45" i="1"/>
  <c r="B46" i="1" s="1"/>
  <c r="E18" i="1" l="1"/>
  <c r="B18" i="1"/>
  <c r="B19" i="1" s="1"/>
  <c r="A19" i="1"/>
  <c r="O19" i="1"/>
  <c r="A47" i="1" s="1"/>
  <c r="S18" i="1"/>
  <c r="C18" i="1"/>
  <c r="C19" i="1" s="1"/>
  <c r="S19" i="1" l="1"/>
  <c r="O20" i="1"/>
  <c r="A48" i="1" s="1"/>
  <c r="R19" i="1"/>
  <c r="B20" i="1"/>
  <c r="B47" i="1"/>
  <c r="B48" i="1" s="1"/>
  <c r="E19" i="1"/>
  <c r="E20" i="1" s="1"/>
  <c r="D19" i="1"/>
  <c r="D20" i="1" l="1"/>
  <c r="O21" i="1"/>
  <c r="A49" i="1" s="1"/>
  <c r="R20" i="1"/>
  <c r="S20" i="1"/>
  <c r="C20" i="1"/>
  <c r="C21" i="1" s="1"/>
  <c r="A20" i="1"/>
  <c r="A21" i="1" s="1"/>
  <c r="B49" i="1" l="1"/>
  <c r="S21" i="1"/>
  <c r="O22" i="1"/>
  <c r="R21" i="1"/>
  <c r="D21" i="1"/>
  <c r="B21" i="1"/>
  <c r="A22" i="1"/>
  <c r="E21" i="1"/>
  <c r="B22" i="1" l="1"/>
  <c r="E22" i="1"/>
  <c r="B50" i="1"/>
  <c r="D22" i="1"/>
  <c r="O23" i="1"/>
  <c r="R22" i="1"/>
  <c r="S22" i="1"/>
  <c r="A50" i="1"/>
  <c r="B23" i="1"/>
  <c r="C22" i="1"/>
  <c r="C23" i="1" l="1"/>
  <c r="A51" i="1"/>
  <c r="D23" i="1"/>
  <c r="R23" i="1"/>
  <c r="O24" i="1"/>
  <c r="D24" i="1" s="1"/>
  <c r="A23" i="1"/>
  <c r="S23" i="1"/>
  <c r="B51" i="1"/>
  <c r="E23" i="1"/>
  <c r="E24" i="1" s="1"/>
  <c r="A24" i="1" l="1"/>
  <c r="B52" i="1"/>
  <c r="B53" i="1" s="1"/>
  <c r="O25" i="1"/>
  <c r="S24" i="1"/>
  <c r="B24" i="1"/>
  <c r="R24" i="1"/>
  <c r="C24" i="1"/>
  <c r="C25" i="1" s="1"/>
  <c r="A52" i="1"/>
  <c r="A53" i="1" l="1"/>
  <c r="B25" i="1"/>
  <c r="O26" i="1"/>
  <c r="S25" i="1"/>
  <c r="R25" i="1"/>
  <c r="A54" i="1"/>
  <c r="E25" i="1"/>
  <c r="E26" i="1" s="1"/>
  <c r="A25" i="1"/>
  <c r="A26" i="1" s="1"/>
  <c r="B54" i="1"/>
  <c r="D25" i="1"/>
  <c r="D26" i="1" s="1"/>
  <c r="O27" i="1" l="1"/>
  <c r="B26" i="1"/>
  <c r="B27" i="1" s="1"/>
  <c r="R26" i="1"/>
  <c r="S26" i="1"/>
  <c r="A55" i="1"/>
  <c r="C26" i="1"/>
  <c r="C27" i="1" s="1"/>
  <c r="B55" i="1"/>
  <c r="O28" i="1" l="1"/>
  <c r="S27" i="1"/>
  <c r="R27" i="1"/>
  <c r="E27" i="1"/>
  <c r="E28" i="1" s="1"/>
  <c r="B56" i="1"/>
  <c r="A27" i="1"/>
  <c r="A28" i="1" s="1"/>
  <c r="C28" i="1"/>
  <c r="D27" i="1"/>
  <c r="D28" i="1" s="1"/>
  <c r="B28" i="1" l="1"/>
  <c r="B29" i="1" s="1"/>
  <c r="S28" i="1"/>
  <c r="O29" i="1"/>
  <c r="B57" i="1" s="1"/>
  <c r="R28" i="1"/>
  <c r="D29" i="1"/>
  <c r="A56" i="1"/>
  <c r="A57" i="1" s="1"/>
  <c r="C29" i="1" l="1"/>
  <c r="O30" i="1"/>
  <c r="R29" i="1"/>
  <c r="S29" i="1"/>
  <c r="E29" i="1"/>
  <c r="A29" i="1"/>
  <c r="A30" i="1" s="1"/>
  <c r="C30" i="1" l="1"/>
  <c r="E30" i="1"/>
  <c r="A58" i="1"/>
  <c r="A31" i="1"/>
  <c r="R30" i="1"/>
  <c r="B30" i="1"/>
  <c r="O31" i="1"/>
  <c r="S30" i="1"/>
  <c r="D30" i="1"/>
  <c r="D31" i="1" s="1"/>
  <c r="B58" i="1"/>
  <c r="B59" i="1" s="1"/>
  <c r="E31" i="1" l="1"/>
  <c r="B31" i="1"/>
  <c r="S31" i="1"/>
  <c r="O32" i="1"/>
  <c r="B60" i="1" s="1"/>
  <c r="R31" i="1"/>
  <c r="A59" i="1"/>
  <c r="A60" i="1" s="1"/>
  <c r="C31" i="1"/>
  <c r="C32" i="1" l="1"/>
  <c r="O33" i="1"/>
  <c r="R32" i="1"/>
  <c r="A32" i="1"/>
  <c r="A33" i="1" s="1"/>
  <c r="S32" i="1"/>
  <c r="B32" i="1"/>
  <c r="B33" i="1" s="1"/>
  <c r="D32" i="1"/>
  <c r="D33" i="1" s="1"/>
  <c r="C33" i="1"/>
  <c r="E32" i="1"/>
  <c r="E33" i="1" l="1"/>
  <c r="R33" i="1"/>
  <c r="O34" i="1"/>
  <c r="S33" i="1"/>
  <c r="A61" i="1"/>
  <c r="A34" i="1"/>
  <c r="B61" i="1"/>
  <c r="B62" i="1" s="1"/>
  <c r="O35" i="1" l="1"/>
  <c r="R34" i="1"/>
  <c r="S34" i="1"/>
  <c r="A62" i="1"/>
  <c r="A63" i="1" s="1"/>
  <c r="D34" i="1"/>
  <c r="D35" i="1" s="1"/>
  <c r="E34" i="1"/>
  <c r="E35" i="1" s="1"/>
  <c r="B34" i="1"/>
  <c r="B35" i="1" s="1"/>
  <c r="C34" i="1"/>
  <c r="C35" i="1" s="1"/>
  <c r="R35" i="1" l="1"/>
  <c r="O36" i="1"/>
  <c r="C36" i="1" s="1"/>
  <c r="S35" i="1"/>
  <c r="A35" i="1"/>
  <c r="B63" i="1"/>
  <c r="B64" i="1" s="1"/>
  <c r="A36" i="1" l="1"/>
  <c r="S36" i="1"/>
  <c r="A64" i="1"/>
  <c r="R36" i="1"/>
  <c r="B36" i="1"/>
  <c r="E36" i="1"/>
  <c r="D36" i="1"/>
  <c r="J63" i="1" l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</calcChain>
</file>

<file path=xl/sharedStrings.xml><?xml version="1.0" encoding="utf-8"?>
<sst xmlns="http://schemas.openxmlformats.org/spreadsheetml/2006/main" count="183" uniqueCount="76">
  <si>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</si>
  <si>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</si>
  <si>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</si>
  <si>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</si>
  <si>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</si>
  <si>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</si>
  <si>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</si>
  <si>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</si>
  <si>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</si>
  <si>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</si>
  <si>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</si>
  <si>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</si>
  <si>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</si>
  <si>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</si>
  <si>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</si>
  <si>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</si>
  <si>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</si>
  <si>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</si>
  <si>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</si>
  <si>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</si>
  <si>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</si>
  <si>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</si>
  <si>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</si>
  <si>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</si>
  <si>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</si>
  <si>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</si>
  <si>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</si>
  <si>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Boteni - Pitesti</t>
  </si>
  <si>
    <t xml:space="preserve">     Cod traseu: </t>
  </si>
  <si>
    <t>007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</si>
  <si>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</si>
  <si>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</si>
  <si>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</si>
  <si>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</si>
  <si>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</si>
  <si>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</si>
  <si>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</si>
  <si>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</si>
  <si>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</si>
  <si>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</si>
  <si>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</si>
  <si>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</si>
  <si>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</si>
  <si>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</si>
  <si>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</si>
  <si>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</si>
  <si>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</si>
  <si>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- Autogara Savas</t>
  </si>
  <si>
    <t>Campulung - Autogara Montana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</si>
  <si>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</si>
  <si>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</si>
  <si>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</si>
  <si>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</si>
  <si>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</si>
  <si>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</si>
  <si>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</si>
  <si>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</si>
  <si>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Holcim</t>
  </si>
  <si>
    <t>Fantanea Ramificatie</t>
  </si>
  <si>
    <t>Suslanesti</t>
  </si>
  <si>
    <t>Muscel3</t>
  </si>
  <si>
    <t>Muscel2</t>
  </si>
  <si>
    <t>Muscel1</t>
  </si>
  <si>
    <t>Lunca</t>
  </si>
  <si>
    <t>Primaria Boteni</t>
  </si>
  <si>
    <t>Spital Boteni</t>
  </si>
  <si>
    <t>Balabani</t>
  </si>
  <si>
    <t>Lespezi Ramificatie</t>
  </si>
  <si>
    <t>Lucieni</t>
  </si>
  <si>
    <t>Hartiesti</t>
  </si>
  <si>
    <t>Primaria Vulturesti</t>
  </si>
  <si>
    <t>1=7</t>
  </si>
  <si>
    <t>C6</t>
  </si>
  <si>
    <t>C7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</si>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</sst>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9" fillId="0" borderId="18" xfId="0" applyNumberFormat="1" applyFont="1" applyBorder="1"/>
    <xf numFmtId="20" fontId="9" fillId="0" borderId="19" xfId="0" applyNumberFormat="1" applyFont="1" applyBorder="1"/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20" fontId="10" fillId="0" borderId="21" xfId="0" applyNumberFormat="1" applyFont="1" applyBorder="1" applyAlignment="1">
      <alignment horizontal="center"/>
    </xf>
    <xf numFmtId="20" fontId="9" fillId="0" borderId="1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1"/>
  <sheetViews>
    <sheetView tabSelected="1" topLeftCell="A40" workbookViewId="0">
      <selection activeCell="H46" sqref="H4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8" x14ac:dyDescent="0.25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8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30</v>
      </c>
      <c r="B12" s="70"/>
      <c r="C12" s="70"/>
      <c r="D12" s="70"/>
      <c r="E12" s="70"/>
      <c r="F12" s="15" t="s">
        <v>31</v>
      </c>
      <c r="G12" s="16" t="s">
        <v>32</v>
      </c>
      <c r="H12" s="16" t="s">
        <v>33</v>
      </c>
      <c r="I12" s="71" t="s">
        <v>34</v>
      </c>
      <c r="J12" s="72"/>
      <c r="K12" s="72"/>
      <c r="L12" s="72"/>
      <c r="M12" s="7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1" t="s">
        <v>35</v>
      </c>
      <c r="B13" s="72"/>
      <c r="C13" s="72"/>
      <c r="D13" s="72"/>
      <c r="E13" s="73"/>
      <c r="F13" s="18"/>
      <c r="G13" s="19" t="s">
        <v>36</v>
      </c>
      <c r="H13" s="20" t="s">
        <v>37</v>
      </c>
      <c r="I13" s="71" t="s">
        <v>35</v>
      </c>
      <c r="J13" s="72"/>
      <c r="K13" s="72"/>
      <c r="L13" s="72"/>
      <c r="M13" s="73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0.29166666666666669</v>
      </c>
      <c r="B16" s="32">
        <v>0.4375</v>
      </c>
      <c r="C16" s="32">
        <v>0.54166666666666663</v>
      </c>
      <c r="D16" s="32">
        <v>0.625</v>
      </c>
      <c r="E16" s="32">
        <v>0.6875</v>
      </c>
      <c r="F16" s="33">
        <v>0</v>
      </c>
      <c r="G16" s="34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0.25601851851851853</v>
      </c>
      <c r="J16" s="35">
        <f t="shared" si="0"/>
        <v>0.28726851851851853</v>
      </c>
      <c r="K16" s="35">
        <f t="shared" si="0"/>
        <v>0.34976851851851853</v>
      </c>
      <c r="L16" s="35">
        <f t="shared" si="0"/>
        <v>0.38101851851851853</v>
      </c>
      <c r="M16" s="36">
        <f t="shared" si="0"/>
        <v>0.55810185185185179</v>
      </c>
      <c r="O16" s="5">
        <v>0</v>
      </c>
      <c r="P16" s="37"/>
      <c r="Q16" s="37"/>
      <c r="R16" s="38"/>
    </row>
    <row r="17" spans="1:23" ht="13.5" customHeight="1" x14ac:dyDescent="0.2">
      <c r="A17" s="39">
        <f t="shared" ref="A17:E17" si="1">A16+TIME(0,0,(3600*($O17-$O16)/(INDEX($T$5:$AB$6,MATCH(A$15,$S$5:$S$6,0),MATCH(CONCATENATE($P17,$Q17),$T$4:$AB$4,0)))+$T$8))</f>
        <v>0.29313657407407412</v>
      </c>
      <c r="B17" s="40">
        <f t="shared" si="1"/>
        <v>0.43896990740740743</v>
      </c>
      <c r="C17" s="40">
        <f t="shared" si="1"/>
        <v>0.54313657407407401</v>
      </c>
      <c r="D17" s="40">
        <f t="shared" si="1"/>
        <v>0.62646990740740738</v>
      </c>
      <c r="E17" s="40">
        <f t="shared" si="1"/>
        <v>0.68896990740740738</v>
      </c>
      <c r="F17" s="41">
        <v>1.3</v>
      </c>
      <c r="G17" s="42">
        <v>1</v>
      </c>
      <c r="H17" s="42" t="s">
        <v>48</v>
      </c>
      <c r="I17" s="40">
        <f t="shared" ref="I17:M17" si="2">I18+TIME(0,0,(3600*($O18-$O17)/(INDEX($T$5:$AB$6,MATCH(I$15,$S$5:$S$6,0),MATCH(CONCATENATE($P18,$Q18),$T$4:$AB$4,0)))+$T$8))</f>
        <v>0.2545486111111111</v>
      </c>
      <c r="J17" s="40">
        <f t="shared" si="2"/>
        <v>0.2857986111111111</v>
      </c>
      <c r="K17" s="40">
        <f t="shared" si="2"/>
        <v>0.3482986111111111</v>
      </c>
      <c r="L17" s="40">
        <f t="shared" si="2"/>
        <v>0.3795486111111111</v>
      </c>
      <c r="M17" s="43">
        <f t="shared" si="2"/>
        <v>0.55663194444444442</v>
      </c>
      <c r="O17" s="5">
        <f t="shared" ref="O17:O36" si="3">O16+F17</f>
        <v>1.3</v>
      </c>
      <c r="P17" s="8">
        <v>1</v>
      </c>
      <c r="Q17" s="44" t="s">
        <v>49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</row>
    <row r="18" spans="1:23" ht="13.5" customHeight="1" x14ac:dyDescent="0.2">
      <c r="A18" s="39">
        <f t="shared" ref="A18:E18" si="5">A17+TIME(0,0,(3600*($O18-$O17)/(INDEX($T$5:$AB$6,MATCH(A$15,$S$5:$S$6,0),MATCH(CONCATENATE($P18,$Q18),$T$4:$AB$4,0)))+$T$8))</f>
        <v>0.29418981481481488</v>
      </c>
      <c r="B18" s="40">
        <f t="shared" si="5"/>
        <v>0.44002314814814819</v>
      </c>
      <c r="C18" s="40">
        <f t="shared" si="5"/>
        <v>0.54418981481481477</v>
      </c>
      <c r="D18" s="40">
        <f t="shared" si="5"/>
        <v>0.62752314814814814</v>
      </c>
      <c r="E18" s="40">
        <f t="shared" si="5"/>
        <v>0.69002314814814814</v>
      </c>
      <c r="F18" s="41">
        <v>0.8</v>
      </c>
      <c r="G18" s="42">
        <v>2</v>
      </c>
      <c r="H18" s="42" t="s">
        <v>50</v>
      </c>
      <c r="I18" s="40">
        <f t="shared" ref="I18:M18" si="6">I19+TIME(0,0,(3600*($O19-$O18)/(INDEX($T$5:$AB$6,MATCH(I$15,$S$5:$S$6,0),MATCH(CONCATENATE($P19,$Q19),$T$4:$AB$4,0)))+$T$8))</f>
        <v>0.25349537037037034</v>
      </c>
      <c r="J18" s="40">
        <f t="shared" si="6"/>
        <v>0.28474537037037034</v>
      </c>
      <c r="K18" s="40">
        <f t="shared" si="6"/>
        <v>0.34724537037037034</v>
      </c>
      <c r="L18" s="40">
        <f t="shared" si="6"/>
        <v>0.37849537037037034</v>
      </c>
      <c r="M18" s="43">
        <f t="shared" si="6"/>
        <v>0.55557870370370366</v>
      </c>
      <c r="O18" s="5">
        <f t="shared" si="3"/>
        <v>2.1</v>
      </c>
      <c r="P18" s="8">
        <v>1</v>
      </c>
      <c r="Q18" s="44" t="s">
        <v>51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</row>
    <row r="19" spans="1:23" ht="13.5" customHeight="1" x14ac:dyDescent="0.2">
      <c r="A19" s="39">
        <f t="shared" ref="A19:E19" si="8">A18+TIME(0,0,(3600*($O19-$O18)/(INDEX($T$5:$AB$6,MATCH(A$15,$S$5:$S$6,0),MATCH(CONCATENATE($P19,$Q19),$T$4:$AB$4,0)))+$T$8))</f>
        <v>0.29758101851851859</v>
      </c>
      <c r="B19" s="40">
        <f t="shared" si="8"/>
        <v>0.44341435185185191</v>
      </c>
      <c r="C19" s="40">
        <f t="shared" si="8"/>
        <v>0.54758101851851848</v>
      </c>
      <c r="D19" s="40">
        <f t="shared" si="8"/>
        <v>0.63091435185185185</v>
      </c>
      <c r="E19" s="40">
        <f t="shared" si="8"/>
        <v>0.69341435185185185</v>
      </c>
      <c r="F19" s="41">
        <v>3.6</v>
      </c>
      <c r="G19" s="42">
        <v>3</v>
      </c>
      <c r="H19" s="42" t="s">
        <v>52</v>
      </c>
      <c r="I19" s="40">
        <f t="shared" ref="I19:M19" si="9">I20+TIME(0,0,(3600*($O20-$O19)/(INDEX($T$5:$AB$6,MATCH(I$15,$S$5:$S$6,0),MATCH(CONCATENATE($P20,$Q20),$T$4:$AB$4,0)))+$T$8))</f>
        <v>0.25010416666666663</v>
      </c>
      <c r="J19" s="40">
        <f t="shared" si="9"/>
        <v>0.28135416666666663</v>
      </c>
      <c r="K19" s="40">
        <f t="shared" si="9"/>
        <v>0.34385416666666663</v>
      </c>
      <c r="L19" s="40">
        <f t="shared" si="9"/>
        <v>0.37510416666666663</v>
      </c>
      <c r="M19" s="43">
        <f t="shared" si="9"/>
        <v>0.55218749999999994</v>
      </c>
      <c r="O19" s="5">
        <f t="shared" si="3"/>
        <v>5.7</v>
      </c>
      <c r="P19" s="8">
        <v>1</v>
      </c>
      <c r="Q19" s="44" t="s">
        <v>51</v>
      </c>
      <c r="R19" s="45">
        <f t="shared" ref="R19:S19" si="10">TIME(0,0,(3600*($O19-$O18)/(INDEX($T$5:$AB$6,MATCH(R$15,$S$5:$S$6,0),MATCH((CONCATENATE($P19,$Q19)),$T$4:$AB$4,0)))))</f>
        <v>2.9976851851851848E-3</v>
      </c>
      <c r="S19" s="45">
        <f t="shared" si="10"/>
        <v>3.7500000000000003E-3</v>
      </c>
      <c r="T19" s="1"/>
    </row>
    <row r="20" spans="1:23" ht="13.5" customHeight="1" x14ac:dyDescent="0.2">
      <c r="A20" s="39">
        <f t="shared" ref="A20:E20" si="11">A19+TIME(0,0,(3600*($O20-$O19)/(INDEX($T$5:$AB$6,MATCH(A$15,$S$5:$S$6,0),MATCH(CONCATENATE($P20,$Q20),$T$4:$AB$4,0)))+$T$8))</f>
        <v>0.29821759259259267</v>
      </c>
      <c r="B20" s="40">
        <f t="shared" si="11"/>
        <v>0.44405092592592599</v>
      </c>
      <c r="C20" s="40">
        <f t="shared" si="11"/>
        <v>0.54821759259259251</v>
      </c>
      <c r="D20" s="40">
        <f t="shared" si="11"/>
        <v>0.63155092592592588</v>
      </c>
      <c r="E20" s="40">
        <f t="shared" si="11"/>
        <v>0.69405092592592588</v>
      </c>
      <c r="F20" s="41">
        <v>0.3</v>
      </c>
      <c r="G20" s="42">
        <v>4</v>
      </c>
      <c r="H20" s="42" t="s">
        <v>53</v>
      </c>
      <c r="I20" s="40">
        <f t="shared" ref="I20:M20" si="12">I21+TIME(0,0,(3600*($O21-$O20)/(INDEX($T$5:$AB$6,MATCH(I$15,$S$5:$S$6,0),MATCH(CONCATENATE($P21,$Q21),$T$4:$AB$4,0)))+$T$8))</f>
        <v>0.24946759259259257</v>
      </c>
      <c r="J20" s="40">
        <f t="shared" si="12"/>
        <v>0.28071759259259255</v>
      </c>
      <c r="K20" s="40">
        <f t="shared" si="12"/>
        <v>0.34321759259259255</v>
      </c>
      <c r="L20" s="40">
        <f t="shared" si="12"/>
        <v>0.37446759259259255</v>
      </c>
      <c r="M20" s="43">
        <f t="shared" si="12"/>
        <v>0.55155092592592592</v>
      </c>
      <c r="O20" s="5">
        <f t="shared" si="3"/>
        <v>6</v>
      </c>
      <c r="P20" s="8">
        <v>1</v>
      </c>
      <c r="Q20" s="44" t="s">
        <v>51</v>
      </c>
      <c r="R20" s="45">
        <f t="shared" ref="R20:S20" si="13">TIME(0,0,(3600*($O20-$O19)/(INDEX($T$5:$AB$6,MATCH(R$15,$S$5:$S$6,0),MATCH((CONCATENATE($P20,$Q20)),$T$4:$AB$4,0)))))</f>
        <v>2.4305555555555552E-4</v>
      </c>
      <c r="S20" s="45">
        <f t="shared" si="13"/>
        <v>3.1250000000000001E-4</v>
      </c>
      <c r="T20" s="1"/>
    </row>
    <row r="21" spans="1:23" ht="13.5" customHeight="1" x14ac:dyDescent="0.2">
      <c r="A21" s="39">
        <f t="shared" ref="A21:E21" si="14">A20+TIME(0,0,(3600*($O21-$O20)/(INDEX($T$5:$AB$6,MATCH(A$15,$S$5:$S$6,0),MATCH(CONCATENATE($P21,$Q21),$T$4:$AB$4,0)))+$T$8))</f>
        <v>0.2987731481481482</v>
      </c>
      <c r="B21" s="40">
        <f t="shared" si="14"/>
        <v>0.44460648148148152</v>
      </c>
      <c r="C21" s="40">
        <f t="shared" si="14"/>
        <v>0.54877314814814804</v>
      </c>
      <c r="D21" s="40">
        <f t="shared" si="14"/>
        <v>0.63210648148148141</v>
      </c>
      <c r="E21" s="40">
        <f t="shared" si="14"/>
        <v>0.69460648148148141</v>
      </c>
      <c r="F21" s="41">
        <v>0.2</v>
      </c>
      <c r="G21" s="42">
        <v>5</v>
      </c>
      <c r="H21" s="42" t="s">
        <v>54</v>
      </c>
      <c r="I21" s="40">
        <f t="shared" ref="I21:M21" si="15">I22+TIME(0,0,(3600*($O22-$O21)/(INDEX($T$5:$AB$6,MATCH(I$15,$S$5:$S$6,0),MATCH(CONCATENATE($P22,$Q22),$T$4:$AB$4,0)))+$T$8))</f>
        <v>0.24891203703703701</v>
      </c>
      <c r="J21" s="40">
        <f t="shared" si="15"/>
        <v>0.28016203703703701</v>
      </c>
      <c r="K21" s="40">
        <f t="shared" si="15"/>
        <v>0.34266203703703701</v>
      </c>
      <c r="L21" s="40">
        <f t="shared" si="15"/>
        <v>0.37391203703703701</v>
      </c>
      <c r="M21" s="43">
        <f t="shared" si="15"/>
        <v>0.55099537037037039</v>
      </c>
      <c r="O21" s="5">
        <f t="shared" si="3"/>
        <v>6.2</v>
      </c>
      <c r="P21" s="44" t="s">
        <v>55</v>
      </c>
      <c r="Q21" s="44" t="s">
        <v>51</v>
      </c>
      <c r="R21" s="45">
        <f t="shared" ref="R21:S21" si="16">TIME(0,0,(3600*($O21-$O20)/(INDEX($T$5:$AB$6,MATCH(R$15,$S$5:$S$6,0),MATCH((CONCATENATE($P21,$Q21)),$T$4:$AB$4,0)))))</f>
        <v>1.6203703703703703E-4</v>
      </c>
      <c r="S21" s="45">
        <f t="shared" si="16"/>
        <v>2.0833333333333335E-4</v>
      </c>
      <c r="T21" s="1"/>
    </row>
    <row r="22" spans="1:23" ht="13.5" customHeight="1" x14ac:dyDescent="0.2">
      <c r="A22" s="39">
        <f t="shared" ref="A22:E22" si="17">A21+TIME(0,0,(3600*($O22-$O21)/(INDEX($T$5:$AB$6,MATCH(A$15,$S$5:$S$6,0),MATCH(CONCATENATE($P22,$Q22),$T$4:$AB$4,0)))+$T$8))</f>
        <v>0.30000000000000004</v>
      </c>
      <c r="B22" s="40">
        <f t="shared" si="17"/>
        <v>0.44583333333333336</v>
      </c>
      <c r="C22" s="40">
        <f t="shared" si="17"/>
        <v>0.54999999999999993</v>
      </c>
      <c r="D22" s="40">
        <f t="shared" si="17"/>
        <v>0.6333333333333333</v>
      </c>
      <c r="E22" s="40">
        <f t="shared" si="17"/>
        <v>0.6958333333333333</v>
      </c>
      <c r="F22" s="41">
        <v>1</v>
      </c>
      <c r="G22" s="42">
        <v>6</v>
      </c>
      <c r="H22" s="42" t="s">
        <v>56</v>
      </c>
      <c r="I22" s="40">
        <f t="shared" ref="I22:M22" si="18">I23+TIME(0,0,(3600*($O23-$O22)/(INDEX($T$5:$AB$6,MATCH(I$15,$S$5:$S$6,0),MATCH(CONCATENATE($P23,$Q23),$T$4:$AB$4,0)))+$T$8))</f>
        <v>0.24768518518518517</v>
      </c>
      <c r="J22" s="40">
        <f t="shared" si="18"/>
        <v>0.27893518518518517</v>
      </c>
      <c r="K22" s="40">
        <f t="shared" si="18"/>
        <v>0.34143518518518517</v>
      </c>
      <c r="L22" s="40">
        <f t="shared" si="18"/>
        <v>0.37268518518518517</v>
      </c>
      <c r="M22" s="43">
        <f t="shared" si="18"/>
        <v>0.54976851851851849</v>
      </c>
      <c r="O22" s="5">
        <f t="shared" si="3"/>
        <v>7.2</v>
      </c>
      <c r="P22" s="44" t="s">
        <v>55</v>
      </c>
      <c r="Q22" s="44" t="s">
        <v>51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</row>
    <row r="23" spans="1:23" ht="13.5" customHeight="1" x14ac:dyDescent="0.2">
      <c r="A23" s="39">
        <f t="shared" ref="A23:E23" si="20">A22+TIME(0,0,(3600*($O23-$O22)/(INDEX($T$5:$AB$6,MATCH(A$15,$S$5:$S$6,0),MATCH(CONCATENATE($P23,$Q23),$T$4:$AB$4,0)))+$T$8))</f>
        <v>0.30063657407407413</v>
      </c>
      <c r="B23" s="40">
        <f t="shared" si="20"/>
        <v>0.44646990740740744</v>
      </c>
      <c r="C23" s="40">
        <f t="shared" si="20"/>
        <v>0.55063657407407396</v>
      </c>
      <c r="D23" s="40">
        <f t="shared" si="20"/>
        <v>0.63396990740740733</v>
      </c>
      <c r="E23" s="40">
        <f t="shared" si="20"/>
        <v>0.69646990740740733</v>
      </c>
      <c r="F23" s="42">
        <v>0.3</v>
      </c>
      <c r="G23" s="42">
        <v>7</v>
      </c>
      <c r="H23" s="42" t="s">
        <v>57</v>
      </c>
      <c r="I23" s="40">
        <f t="shared" ref="I23:M23" si="21">I24+TIME(0,0,(3600*($O24-$O23)/(INDEX($T$5:$AB$6,MATCH(I$15,$S$5:$S$6,0),MATCH(CONCATENATE($P24,$Q24),$T$4:$AB$4,0)))+$T$8))</f>
        <v>0.24704861111111109</v>
      </c>
      <c r="J23" s="40">
        <f t="shared" si="21"/>
        <v>0.27829861111111109</v>
      </c>
      <c r="K23" s="40">
        <f t="shared" si="21"/>
        <v>0.34079861111111109</v>
      </c>
      <c r="L23" s="40">
        <f t="shared" si="21"/>
        <v>0.37204861111111109</v>
      </c>
      <c r="M23" s="43">
        <f t="shared" si="21"/>
        <v>0.54913194444444446</v>
      </c>
      <c r="O23" s="5">
        <f t="shared" si="3"/>
        <v>7.5</v>
      </c>
      <c r="P23" s="44" t="s">
        <v>55</v>
      </c>
      <c r="Q23" s="44" t="s">
        <v>51</v>
      </c>
      <c r="R23" s="45">
        <f t="shared" ref="R23:S23" si="22">TIME(0,0,(3600*($O23-$O22)/(INDEX($T$5:$AB$6,MATCH(R$15,$S$5:$S$6,0),MATCH((CONCATENATE($P23,$Q23)),$T$4:$AB$4,0)))))</f>
        <v>2.4305555555555552E-4</v>
      </c>
      <c r="S23" s="45">
        <f t="shared" si="22"/>
        <v>3.1250000000000001E-4</v>
      </c>
      <c r="T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0.30319444444444449</v>
      </c>
      <c r="B24" s="40">
        <f t="shared" si="23"/>
        <v>0.4490277777777778</v>
      </c>
      <c r="C24" s="40">
        <f t="shared" si="23"/>
        <v>0.55319444444444432</v>
      </c>
      <c r="D24" s="40">
        <f t="shared" si="23"/>
        <v>0.63652777777777769</v>
      </c>
      <c r="E24" s="40">
        <f t="shared" si="23"/>
        <v>0.69902777777777769</v>
      </c>
      <c r="F24" s="42">
        <v>2.6</v>
      </c>
      <c r="G24" s="42">
        <v>8</v>
      </c>
      <c r="H24" s="42" t="s">
        <v>58</v>
      </c>
      <c r="I24" s="40">
        <f t="shared" ref="I24:M24" si="24">I25+TIME(0,0,(3600*($O25-$O24)/(INDEX($T$5:$AB$6,MATCH(I$15,$S$5:$S$6,0),MATCH(CONCATENATE($P25,$Q25),$T$4:$AB$4,0)))+$T$8))</f>
        <v>0.24449074074074073</v>
      </c>
      <c r="J24" s="40">
        <f t="shared" si="24"/>
        <v>0.27574074074074073</v>
      </c>
      <c r="K24" s="40">
        <f t="shared" si="24"/>
        <v>0.33824074074074073</v>
      </c>
      <c r="L24" s="40">
        <f t="shared" si="24"/>
        <v>0.36949074074074073</v>
      </c>
      <c r="M24" s="43">
        <f t="shared" si="24"/>
        <v>0.5465740740740741</v>
      </c>
      <c r="O24" s="5">
        <f t="shared" si="3"/>
        <v>10.1</v>
      </c>
      <c r="P24" s="44" t="s">
        <v>55</v>
      </c>
      <c r="Q24" s="44" t="s">
        <v>51</v>
      </c>
      <c r="R24" s="45">
        <f t="shared" ref="R24:S24" si="25">TIME(0,0,(3600*($O24-$O23)/(INDEX($T$5:$AB$6,MATCH(R$15,$S$5:$S$6,0),MATCH((CONCATENATE($P24,$Q24)),$T$4:$AB$4,0)))))</f>
        <v>2.1643518518518518E-3</v>
      </c>
      <c r="S24" s="45">
        <f t="shared" si="25"/>
        <v>2.7083333333333334E-3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0.30724537037037042</v>
      </c>
      <c r="B25" s="40">
        <f t="shared" si="26"/>
        <v>0.45307870370370373</v>
      </c>
      <c r="C25" s="40">
        <f t="shared" si="26"/>
        <v>0.55724537037037025</v>
      </c>
      <c r="D25" s="40">
        <f t="shared" si="26"/>
        <v>0.64057870370370362</v>
      </c>
      <c r="E25" s="40">
        <f t="shared" si="26"/>
        <v>0.70307870370370362</v>
      </c>
      <c r="F25" s="42">
        <v>4.4000000000000004</v>
      </c>
      <c r="G25" s="42">
        <v>9</v>
      </c>
      <c r="H25" s="42" t="s">
        <v>59</v>
      </c>
      <c r="I25" s="40">
        <f t="shared" ref="I25:M25" si="27">I26+TIME(0,0,(3600*($O26-$O25)/(INDEX($T$5:$AB$6,MATCH(I$15,$S$5:$S$6,0),MATCH(CONCATENATE($P26,$Q26),$T$4:$AB$4,0)))+$T$8))</f>
        <v>0.2404398148148148</v>
      </c>
      <c r="J25" s="40">
        <f t="shared" si="27"/>
        <v>0.2716898148148148</v>
      </c>
      <c r="K25" s="40">
        <f t="shared" si="27"/>
        <v>0.3341898148148148</v>
      </c>
      <c r="L25" s="40">
        <f t="shared" si="27"/>
        <v>0.3654398148148148</v>
      </c>
      <c r="M25" s="43">
        <f t="shared" si="27"/>
        <v>0.54252314814814817</v>
      </c>
      <c r="O25" s="5">
        <f t="shared" si="3"/>
        <v>14.5</v>
      </c>
      <c r="P25" s="44" t="s">
        <v>55</v>
      </c>
      <c r="Q25" s="44" t="s">
        <v>51</v>
      </c>
      <c r="R25" s="45">
        <f t="shared" ref="R25:S25" si="28">TIME(0,0,(3600*($O25-$O24)/(INDEX($T$5:$AB$6,MATCH(R$15,$S$5:$S$6,0),MATCH((CONCATENATE($P25,$Q25)),$T$4:$AB$4,0)))))</f>
        <v>3.6574074074074074E-3</v>
      </c>
      <c r="S25" s="45">
        <f t="shared" si="28"/>
        <v>4.5833333333333334E-3</v>
      </c>
      <c r="T25" s="1"/>
      <c r="U25" s="46"/>
      <c r="V25" s="1"/>
      <c r="W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0.3103819444444445</v>
      </c>
      <c r="B26" s="40">
        <f t="shared" si="29"/>
        <v>0.45621527777777782</v>
      </c>
      <c r="C26" s="40">
        <f t="shared" si="29"/>
        <v>0.56038194444444434</v>
      </c>
      <c r="D26" s="40">
        <f t="shared" si="29"/>
        <v>0.64371527777777771</v>
      </c>
      <c r="E26" s="40">
        <f t="shared" si="29"/>
        <v>0.70621527777777771</v>
      </c>
      <c r="F26" s="42">
        <v>3.3</v>
      </c>
      <c r="G26" s="42">
        <v>10</v>
      </c>
      <c r="H26" s="42" t="s">
        <v>60</v>
      </c>
      <c r="I26" s="40">
        <f t="shared" ref="I26:M26" si="30">I27+TIME(0,0,(3600*($O27-$O26)/(INDEX($T$5:$AB$6,MATCH(I$15,$S$5:$S$6,0),MATCH(CONCATENATE($P27,$Q27),$T$4:$AB$4,0)))+$T$8))</f>
        <v>0.23730324074074072</v>
      </c>
      <c r="J26" s="40">
        <f t="shared" si="30"/>
        <v>0.26855324074074072</v>
      </c>
      <c r="K26" s="40">
        <f t="shared" si="30"/>
        <v>0.33105324074074072</v>
      </c>
      <c r="L26" s="40">
        <f t="shared" si="30"/>
        <v>0.36230324074074072</v>
      </c>
      <c r="M26" s="43">
        <f t="shared" si="30"/>
        <v>0.53938657407407409</v>
      </c>
      <c r="O26" s="5">
        <f t="shared" si="3"/>
        <v>17.8</v>
      </c>
      <c r="P26" s="44" t="s">
        <v>55</v>
      </c>
      <c r="Q26" s="44" t="s">
        <v>51</v>
      </c>
      <c r="R26" s="45">
        <f t="shared" ref="R26:S26" si="31">TIME(0,0,(3600*($O26-$O25)/(INDEX($T$5:$AB$6,MATCH(R$15,$S$5:$S$6,0),MATCH((CONCATENATE($P26,$Q26)),$T$4:$AB$4,0)))))</f>
        <v>2.7430555555555559E-3</v>
      </c>
      <c r="S26" s="45">
        <f t="shared" si="31"/>
        <v>3.4375E-3</v>
      </c>
      <c r="T26" s="1"/>
      <c r="U26" s="46"/>
      <c r="V26" s="1"/>
      <c r="W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0.31168981481481489</v>
      </c>
      <c r="B27" s="40">
        <f t="shared" si="32"/>
        <v>0.45752314814814821</v>
      </c>
      <c r="C27" s="40">
        <f t="shared" si="32"/>
        <v>0.56168981481481473</v>
      </c>
      <c r="D27" s="40">
        <f t="shared" si="32"/>
        <v>0.6450231481481481</v>
      </c>
      <c r="E27" s="40">
        <f t="shared" si="32"/>
        <v>0.7075231481481481</v>
      </c>
      <c r="F27" s="42">
        <v>1.1000000000000001</v>
      </c>
      <c r="G27" s="42">
        <v>11</v>
      </c>
      <c r="H27" s="42" t="s">
        <v>61</v>
      </c>
      <c r="I27" s="40">
        <f t="shared" ref="I27:M27" si="33">I28+TIME(0,0,(3600*($O28-$O27)/(INDEX($T$5:$AB$6,MATCH(I$15,$S$5:$S$6,0),MATCH(CONCATENATE($P28,$Q28),$T$4:$AB$4,0)))+$T$8))</f>
        <v>0.23599537037037036</v>
      </c>
      <c r="J27" s="40">
        <f t="shared" si="33"/>
        <v>0.26724537037037033</v>
      </c>
      <c r="K27" s="40">
        <f t="shared" si="33"/>
        <v>0.32974537037037033</v>
      </c>
      <c r="L27" s="40">
        <f t="shared" si="33"/>
        <v>0.36099537037037033</v>
      </c>
      <c r="M27" s="43">
        <f t="shared" si="33"/>
        <v>0.5380787037037037</v>
      </c>
      <c r="O27" s="5">
        <f t="shared" si="3"/>
        <v>18.900000000000002</v>
      </c>
      <c r="P27" s="44" t="s">
        <v>55</v>
      </c>
      <c r="Q27" s="44" t="s">
        <v>51</v>
      </c>
      <c r="R27" s="45">
        <f t="shared" ref="R27:S27" si="34">TIME(0,0,(3600*($O27-$O26)/(INDEX($T$5:$AB$6,MATCH(R$15,$S$5:$S$6,0),MATCH((CONCATENATE($P27,$Q27)),$T$4:$AB$4,0)))))</f>
        <v>9.1435185185185185E-4</v>
      </c>
      <c r="S27" s="45">
        <f t="shared" si="34"/>
        <v>1.1458333333333333E-3</v>
      </c>
      <c r="T27" s="1"/>
      <c r="U27" s="46"/>
      <c r="V27" s="1"/>
      <c r="W27" s="1"/>
    </row>
    <row r="28" spans="1:23" ht="13.5" customHeight="1" x14ac:dyDescent="0.25">
      <c r="A28" s="39">
        <f t="shared" ref="A28:E28" si="35">A27+TIME(0,0,(3600*($O28-$O27)/(INDEX($T$5:$AB$6,MATCH(A$15,$S$5:$S$6,0),MATCH(CONCATENATE($P28,$Q28),$T$4:$AB$4,0)))+$T$8))</f>
        <v>0.31232638888888897</v>
      </c>
      <c r="B28" s="40">
        <f t="shared" si="35"/>
        <v>0.45815972222222229</v>
      </c>
      <c r="C28" s="40">
        <f t="shared" si="35"/>
        <v>0.56232638888888875</v>
      </c>
      <c r="D28" s="40">
        <f t="shared" si="35"/>
        <v>0.64565972222222212</v>
      </c>
      <c r="E28" s="40">
        <f t="shared" si="35"/>
        <v>0.70815972222222212</v>
      </c>
      <c r="F28" s="42">
        <v>0.3</v>
      </c>
      <c r="G28" s="42">
        <v>12</v>
      </c>
      <c r="H28" s="42" t="s">
        <v>62</v>
      </c>
      <c r="I28" s="40">
        <f t="shared" ref="I28:M28" si="36">I29+TIME(0,0,(3600*($O29-$O28)/(INDEX($T$5:$AB$6,MATCH(I$15,$S$5:$S$6,0),MATCH(CONCATENATE($P29,$Q29),$T$4:$AB$4,0)))+$T$8))</f>
        <v>0.23535879629629627</v>
      </c>
      <c r="J28" s="40">
        <f t="shared" si="36"/>
        <v>0.26660879629629625</v>
      </c>
      <c r="K28" s="40">
        <f t="shared" si="36"/>
        <v>0.32910879629629625</v>
      </c>
      <c r="L28" s="40">
        <f t="shared" si="36"/>
        <v>0.36035879629629625</v>
      </c>
      <c r="M28" s="43">
        <f t="shared" si="36"/>
        <v>0.53744212962962967</v>
      </c>
      <c r="O28" s="5">
        <f t="shared" si="3"/>
        <v>19.200000000000003</v>
      </c>
      <c r="P28" s="44" t="s">
        <v>55</v>
      </c>
      <c r="Q28" s="44" t="s">
        <v>51</v>
      </c>
      <c r="R28" s="45">
        <f t="shared" ref="R28:S28" si="37">TIME(0,0,(3600*($O28-$O27)/(INDEX($T$5:$AB$6,MATCH(R$15,$S$5:$S$6,0),MATCH((CONCATENATE($P28,$Q28)),$T$4:$AB$4,0)))))</f>
        <v>2.4305555555555552E-4</v>
      </c>
      <c r="S28" s="45">
        <f t="shared" si="37"/>
        <v>3.1250000000000001E-4</v>
      </c>
      <c r="T28" s="1"/>
      <c r="U28" s="46"/>
      <c r="V28" s="1"/>
      <c r="W28" s="1"/>
    </row>
    <row r="29" spans="1:23" ht="13.5" customHeight="1" x14ac:dyDescent="0.25">
      <c r="A29" s="39">
        <f t="shared" ref="A29:E29" si="38">A28+TIME(0,0,(3600*($O29-$O28)/(INDEX($T$5:$AB$6,MATCH(A$15,$S$5:$S$6,0),MATCH(CONCATENATE($P29,$Q29),$T$4:$AB$4,0)))+$T$8))</f>
        <v>0.31396990740740749</v>
      </c>
      <c r="B29" s="40">
        <f t="shared" si="38"/>
        <v>0.4598032407407408</v>
      </c>
      <c r="C29" s="40">
        <f t="shared" si="38"/>
        <v>0.56396990740740727</v>
      </c>
      <c r="D29" s="40">
        <f t="shared" si="38"/>
        <v>0.64730324074074064</v>
      </c>
      <c r="E29" s="40">
        <f t="shared" si="38"/>
        <v>0.70980324074074064</v>
      </c>
      <c r="F29" s="42">
        <v>1.5</v>
      </c>
      <c r="G29" s="42">
        <v>13</v>
      </c>
      <c r="H29" s="42" t="s">
        <v>63</v>
      </c>
      <c r="I29" s="40">
        <f t="shared" ref="I29:M29" si="39">I30+TIME(0,0,(3600*($O30-$O29)/(INDEX($T$5:$AB$6,MATCH(I$15,$S$5:$S$6,0),MATCH(CONCATENATE($P30,$Q30),$T$4:$AB$4,0)))+$T$8))</f>
        <v>0.23371527777777776</v>
      </c>
      <c r="J29" s="40">
        <f t="shared" si="39"/>
        <v>0.26496527777777773</v>
      </c>
      <c r="K29" s="40">
        <f t="shared" si="39"/>
        <v>0.32746527777777773</v>
      </c>
      <c r="L29" s="40">
        <f t="shared" si="39"/>
        <v>0.35871527777777773</v>
      </c>
      <c r="M29" s="43">
        <f t="shared" si="39"/>
        <v>0.53579861111111116</v>
      </c>
      <c r="O29" s="5">
        <f t="shared" si="3"/>
        <v>20.700000000000003</v>
      </c>
      <c r="P29" s="44" t="s">
        <v>55</v>
      </c>
      <c r="Q29" s="44" t="s">
        <v>51</v>
      </c>
      <c r="R29" s="45">
        <f t="shared" ref="R29:S29" si="40">TIME(0,0,(3600*($O29-$O28)/(INDEX($T$5:$AB$6,MATCH(R$15,$S$5:$S$6,0),MATCH((CONCATENATE($P29,$Q29)),$T$4:$AB$4,0)))))</f>
        <v>1.25E-3</v>
      </c>
      <c r="S29" s="45">
        <f t="shared" si="40"/>
        <v>1.5624999999999999E-3</v>
      </c>
      <c r="T29" s="1"/>
      <c r="U29" s="46"/>
      <c r="V29" s="1"/>
      <c r="W29" s="1"/>
    </row>
    <row r="30" spans="1:23" ht="13.5" customHeight="1" x14ac:dyDescent="0.25">
      <c r="A30" s="39">
        <f t="shared" ref="A30:E30" si="41">A29+TIME(0,0,(3600*($O30-$O29)/(INDEX($T$5:$AB$6,MATCH(A$15,$S$5:$S$6,0),MATCH(CONCATENATE($P30,$Q30),$T$4:$AB$4,0)))+$T$8))</f>
        <v>0.31535879629629637</v>
      </c>
      <c r="B30" s="40">
        <f t="shared" si="41"/>
        <v>0.46119212962962969</v>
      </c>
      <c r="C30" s="40">
        <f t="shared" si="41"/>
        <v>0.56535879629629615</v>
      </c>
      <c r="D30" s="40">
        <f t="shared" si="41"/>
        <v>0.64869212962962952</v>
      </c>
      <c r="E30" s="40">
        <f t="shared" si="41"/>
        <v>0.71119212962962952</v>
      </c>
      <c r="F30" s="42">
        <v>1.2</v>
      </c>
      <c r="G30" s="42">
        <v>14</v>
      </c>
      <c r="H30" s="42" t="s">
        <v>64</v>
      </c>
      <c r="I30" s="40">
        <f t="shared" ref="I30:M30" si="42">I31+TIME(0,0,(3600*($O31-$O30)/(INDEX($T$5:$AB$6,MATCH(I$15,$S$5:$S$6,0),MATCH(CONCATENATE($P31,$Q31),$T$4:$AB$4,0)))+$T$8))</f>
        <v>0.23232638888888887</v>
      </c>
      <c r="J30" s="40">
        <f t="shared" si="42"/>
        <v>0.26357638888888885</v>
      </c>
      <c r="K30" s="40">
        <f t="shared" si="42"/>
        <v>0.32607638888888885</v>
      </c>
      <c r="L30" s="40">
        <f t="shared" si="42"/>
        <v>0.35732638888888885</v>
      </c>
      <c r="M30" s="43">
        <f t="shared" si="42"/>
        <v>0.53440972222222227</v>
      </c>
      <c r="O30" s="5">
        <f t="shared" si="3"/>
        <v>21.900000000000002</v>
      </c>
      <c r="P30" s="44" t="s">
        <v>55</v>
      </c>
      <c r="Q30" s="44" t="s">
        <v>51</v>
      </c>
      <c r="R30" s="45">
        <f t="shared" ref="R30:S30" si="43">TIME(0,0,(3600*($O30-$O29)/(INDEX($T$5:$AB$6,MATCH(R$15,$S$5:$S$6,0),MATCH((CONCATENATE($P30,$Q30)),$T$4:$AB$4,0)))))</f>
        <v>9.9537037037037042E-4</v>
      </c>
      <c r="S30" s="45">
        <f t="shared" si="43"/>
        <v>1.25E-3</v>
      </c>
      <c r="T30" s="1"/>
      <c r="U30" s="46"/>
      <c r="V30" s="1"/>
      <c r="W30" s="1"/>
    </row>
    <row r="31" spans="1:23" ht="13.5" customHeight="1" x14ac:dyDescent="0.25">
      <c r="A31" s="39">
        <f t="shared" ref="A31:E31" si="44">A30+TIME(0,0,(3600*($O31-$O30)/(INDEX($T$5:$AB$6,MATCH(A$15,$S$5:$S$6,0),MATCH(CONCATENATE($P31,$Q31),$T$4:$AB$4,0)))+$T$8))</f>
        <v>0.31658564814814821</v>
      </c>
      <c r="B31" s="40">
        <f t="shared" si="44"/>
        <v>0.46241898148148153</v>
      </c>
      <c r="C31" s="40">
        <f t="shared" si="44"/>
        <v>0.56658564814814805</v>
      </c>
      <c r="D31" s="40">
        <f t="shared" si="44"/>
        <v>0.64991898148148142</v>
      </c>
      <c r="E31" s="40">
        <f t="shared" si="44"/>
        <v>0.71241898148148142</v>
      </c>
      <c r="F31" s="42">
        <v>1</v>
      </c>
      <c r="G31" s="42">
        <v>15</v>
      </c>
      <c r="H31" s="42" t="s">
        <v>65</v>
      </c>
      <c r="I31" s="40">
        <f t="shared" ref="I31:M31" si="45">I32+TIME(0,0,(3600*($O32-$O31)/(INDEX($T$5:$AB$6,MATCH(I$15,$S$5:$S$6,0),MATCH(CONCATENATE($P32,$Q32),$T$4:$AB$4,0)))+$T$8))</f>
        <v>0.23109953703703703</v>
      </c>
      <c r="J31" s="40">
        <f t="shared" si="45"/>
        <v>0.26234953703703701</v>
      </c>
      <c r="K31" s="40">
        <f t="shared" si="45"/>
        <v>0.32484953703703701</v>
      </c>
      <c r="L31" s="40">
        <f t="shared" si="45"/>
        <v>0.35609953703703701</v>
      </c>
      <c r="M31" s="43">
        <f t="shared" si="45"/>
        <v>0.53318287037037038</v>
      </c>
      <c r="O31" s="5">
        <f t="shared" si="3"/>
        <v>22.900000000000002</v>
      </c>
      <c r="P31" s="44" t="s">
        <v>55</v>
      </c>
      <c r="Q31" s="44" t="s">
        <v>51</v>
      </c>
      <c r="R31" s="45">
        <f t="shared" ref="R31:S31" si="46">TIME(0,0,(3600*($O31-$O30)/(INDEX($T$5:$AB$6,MATCH(R$15,$S$5:$S$6,0),MATCH((CONCATENATE($P31,$Q31)),$T$4:$AB$4,0)))))</f>
        <v>8.3333333333333339E-4</v>
      </c>
      <c r="S31" s="45">
        <f t="shared" si="46"/>
        <v>1.0416666666666667E-3</v>
      </c>
      <c r="T31" s="1"/>
      <c r="U31" s="46"/>
      <c r="V31" s="1"/>
      <c r="W31" s="1"/>
    </row>
    <row r="32" spans="1:23" ht="13.5" customHeight="1" x14ac:dyDescent="0.25">
      <c r="A32" s="39">
        <f t="shared" ref="A32:E32" si="47">A31+TIME(0,0,(3600*($O32-$O31)/(INDEX($T$5:$AB$6,MATCH(A$15,$S$5:$S$6,0),MATCH(CONCATENATE($P32,$Q32),$T$4:$AB$4,0)))+$T$8))</f>
        <v>0.31813657407407414</v>
      </c>
      <c r="B32" s="40">
        <f t="shared" si="47"/>
        <v>0.46396990740740746</v>
      </c>
      <c r="C32" s="40">
        <f t="shared" si="47"/>
        <v>0.56813657407407392</v>
      </c>
      <c r="D32" s="40">
        <f t="shared" si="47"/>
        <v>0.65146990740740729</v>
      </c>
      <c r="E32" s="40">
        <f t="shared" si="47"/>
        <v>0.71396990740740729</v>
      </c>
      <c r="F32" s="42">
        <v>1.4</v>
      </c>
      <c r="G32" s="42">
        <v>16</v>
      </c>
      <c r="H32" s="42" t="s">
        <v>66</v>
      </c>
      <c r="I32" s="40">
        <f t="shared" ref="I32:M32" si="48">I33+TIME(0,0,(3600*($O33-$O32)/(INDEX($T$5:$AB$6,MATCH(I$15,$S$5:$S$6,0),MATCH(CONCATENATE($P33,$Q33),$T$4:$AB$4,0)))+$T$8))</f>
        <v>0.22954861111111111</v>
      </c>
      <c r="J32" s="40">
        <f t="shared" si="48"/>
        <v>0.26079861111111108</v>
      </c>
      <c r="K32" s="40">
        <f t="shared" si="48"/>
        <v>0.32329861111111108</v>
      </c>
      <c r="L32" s="40">
        <f t="shared" si="48"/>
        <v>0.35454861111111108</v>
      </c>
      <c r="M32" s="43">
        <f t="shared" si="48"/>
        <v>0.5316319444444445</v>
      </c>
      <c r="O32" s="5">
        <f t="shared" si="3"/>
        <v>24.3</v>
      </c>
      <c r="P32" s="44" t="s">
        <v>55</v>
      </c>
      <c r="Q32" s="44" t="s">
        <v>51</v>
      </c>
      <c r="R32" s="45">
        <f t="shared" ref="R32:S32" si="49">TIME(0,0,(3600*($O32-$O31)/(INDEX($T$5:$AB$6,MATCH(R$15,$S$5:$S$6,0),MATCH((CONCATENATE($P32,$Q32)),$T$4:$AB$4,0)))))</f>
        <v>1.1574074074074076E-3</v>
      </c>
      <c r="S32" s="45">
        <f t="shared" si="49"/>
        <v>1.4583333333333334E-3</v>
      </c>
      <c r="T32" s="1"/>
      <c r="U32" s="46"/>
      <c r="V32" s="1"/>
      <c r="W32" s="1"/>
    </row>
    <row r="33" spans="1:23" ht="13.5" customHeight="1" x14ac:dyDescent="0.25">
      <c r="A33" s="39">
        <f t="shared" ref="A33:E33" si="50">A32+TIME(0,0,(3600*($O33-$O32)/(INDEX($T$5:$AB$6,MATCH(A$15,$S$5:$S$6,0),MATCH(CONCATENATE($P33,$Q33),$T$4:$AB$4,0)))+$T$8))</f>
        <v>0.32019675925925933</v>
      </c>
      <c r="B33" s="40">
        <f t="shared" si="50"/>
        <v>0.46603009259259265</v>
      </c>
      <c r="C33" s="40">
        <f t="shared" si="50"/>
        <v>0.57019675925925906</v>
      </c>
      <c r="D33" s="40">
        <f t="shared" si="50"/>
        <v>0.65353009259259243</v>
      </c>
      <c r="E33" s="40">
        <f t="shared" si="50"/>
        <v>0.71603009259259243</v>
      </c>
      <c r="F33" s="42">
        <v>2</v>
      </c>
      <c r="G33" s="42">
        <v>17</v>
      </c>
      <c r="H33" s="42" t="s">
        <v>67</v>
      </c>
      <c r="I33" s="40">
        <f t="shared" ref="I33:M33" si="51">I34+TIME(0,0,(3600*($O34-$O33)/(INDEX($T$5:$AB$6,MATCH(I$15,$S$5:$S$6,0),MATCH(CONCATENATE($P34,$Q34),$T$4:$AB$4,0)))+$T$8))</f>
        <v>0.22748842592592591</v>
      </c>
      <c r="J33" s="40">
        <f t="shared" si="51"/>
        <v>0.25873842592592589</v>
      </c>
      <c r="K33" s="40">
        <f t="shared" si="51"/>
        <v>0.32123842592592589</v>
      </c>
      <c r="L33" s="40">
        <f t="shared" si="51"/>
        <v>0.35248842592592589</v>
      </c>
      <c r="M33" s="43">
        <f t="shared" si="51"/>
        <v>0.52957175925925937</v>
      </c>
      <c r="O33" s="5">
        <f t="shared" si="3"/>
        <v>26.3</v>
      </c>
      <c r="P33" s="44" t="s">
        <v>55</v>
      </c>
      <c r="Q33" s="44" t="s">
        <v>51</v>
      </c>
      <c r="R33" s="45">
        <f t="shared" ref="R33:S33" si="52">TIME(0,0,(3600*($O33-$O32)/(INDEX($T$5:$AB$6,MATCH(R$15,$S$5:$S$6,0),MATCH((CONCATENATE($P33,$Q33)),$T$4:$AB$4,0)))))</f>
        <v>1.6666666666666668E-3</v>
      </c>
      <c r="S33" s="45">
        <f t="shared" si="52"/>
        <v>2.0833333333333333E-3</v>
      </c>
      <c r="T33" s="1"/>
      <c r="U33" s="46"/>
      <c r="V33" s="1"/>
      <c r="W33" s="1"/>
    </row>
    <row r="34" spans="1:23" ht="13.5" customHeight="1" x14ac:dyDescent="0.25">
      <c r="A34" s="39">
        <f t="shared" ref="A34:E34" si="53">A33+TIME(0,0,(3600*($O34-$O33)/(INDEX($T$5:$AB$6,MATCH(A$15,$S$5:$S$6,0),MATCH(CONCATENATE($P34,$Q34),$T$4:$AB$4,0)))+$T$8))</f>
        <v>0.32133101851851859</v>
      </c>
      <c r="B34" s="40">
        <f t="shared" si="53"/>
        <v>0.4671643518518519</v>
      </c>
      <c r="C34" s="40">
        <f t="shared" si="53"/>
        <v>0.57133101851851831</v>
      </c>
      <c r="D34" s="40">
        <f t="shared" si="53"/>
        <v>0.65466435185185168</v>
      </c>
      <c r="E34" s="40">
        <f t="shared" si="53"/>
        <v>0.71716435185185168</v>
      </c>
      <c r="F34" s="42">
        <v>0.9</v>
      </c>
      <c r="G34" s="42">
        <v>18</v>
      </c>
      <c r="H34" s="42" t="s">
        <v>68</v>
      </c>
      <c r="I34" s="40">
        <f t="shared" ref="I34:M34" si="54">I35+TIME(0,0,(3600*($O35-$O34)/(INDEX($T$5:$AB$6,MATCH(I$15,$S$5:$S$6,0),MATCH(CONCATENATE($P35,$Q35),$T$4:$AB$4,0)))+$T$8))</f>
        <v>0.22635416666666666</v>
      </c>
      <c r="J34" s="40">
        <f t="shared" si="54"/>
        <v>0.25760416666666663</v>
      </c>
      <c r="K34" s="40">
        <f t="shared" si="54"/>
        <v>0.32010416666666663</v>
      </c>
      <c r="L34" s="40">
        <f t="shared" si="54"/>
        <v>0.35135416666666663</v>
      </c>
      <c r="M34" s="43">
        <f t="shared" si="54"/>
        <v>0.52843750000000012</v>
      </c>
      <c r="O34" s="5">
        <f t="shared" si="3"/>
        <v>27.2</v>
      </c>
      <c r="P34" s="44" t="s">
        <v>55</v>
      </c>
      <c r="Q34" s="44" t="s">
        <v>51</v>
      </c>
      <c r="R34" s="45">
        <f t="shared" ref="R34:S34" si="55">TIME(0,0,(3600*($O34-$O33)/(INDEX($T$5:$AB$6,MATCH(R$15,$S$5:$S$6,0),MATCH((CONCATENATE($P34,$Q34)),$T$4:$AB$4,0)))))</f>
        <v>7.407407407407407E-4</v>
      </c>
      <c r="S34" s="45">
        <f t="shared" si="55"/>
        <v>9.3750000000000007E-4</v>
      </c>
      <c r="T34" s="1"/>
      <c r="U34" s="46"/>
      <c r="V34" s="1"/>
      <c r="W34" s="1"/>
    </row>
    <row r="35" spans="1:23" ht="13.5" customHeight="1" x14ac:dyDescent="0.25">
      <c r="A35" s="39">
        <f t="shared" ref="A35:E35" si="56">A34+TIME(0,0,(3600*($O35-$O34)/(INDEX($T$5:$AB$6,MATCH(A$15,$S$5:$S$6,0),MATCH(CONCATENATE($P35,$Q35),$T$4:$AB$4,0)))+$T$8))</f>
        <v>0.32496527777777784</v>
      </c>
      <c r="B35" s="40">
        <f t="shared" si="56"/>
        <v>0.47079861111111115</v>
      </c>
      <c r="C35" s="40">
        <f t="shared" si="56"/>
        <v>0.57496527777777762</v>
      </c>
      <c r="D35" s="40">
        <f t="shared" si="56"/>
        <v>0.65829861111111099</v>
      </c>
      <c r="E35" s="40">
        <f t="shared" si="56"/>
        <v>0.72079861111111099</v>
      </c>
      <c r="F35" s="42">
        <v>3.9</v>
      </c>
      <c r="G35" s="42">
        <v>19</v>
      </c>
      <c r="H35" s="42" t="s">
        <v>69</v>
      </c>
      <c r="I35" s="40">
        <f t="shared" ref="I35:M35" si="57">I36+TIME(0,0,(3600*($O36-$O35)/(INDEX($T$5:$AB$6,MATCH(I$15,$S$5:$S$6,0),MATCH(CONCATENATE($P36,$Q36),$T$4:$AB$4,0)))+$T$8))</f>
        <v>0.22271990740740741</v>
      </c>
      <c r="J35" s="40">
        <f t="shared" si="57"/>
        <v>0.25396990740740738</v>
      </c>
      <c r="K35" s="40">
        <f t="shared" si="57"/>
        <v>0.31646990740740738</v>
      </c>
      <c r="L35" s="40">
        <f t="shared" si="57"/>
        <v>0.34771990740740738</v>
      </c>
      <c r="M35" s="43">
        <f t="shared" si="57"/>
        <v>0.52480324074074081</v>
      </c>
      <c r="O35" s="5">
        <f t="shared" si="3"/>
        <v>31.099999999999998</v>
      </c>
      <c r="P35" s="44" t="s">
        <v>55</v>
      </c>
      <c r="Q35" s="44" t="s">
        <v>51</v>
      </c>
      <c r="R35" s="45">
        <f t="shared" ref="R35:S35" si="58">TIME(0,0,(3600*($O35-$O34)/(INDEX($T$5:$AB$6,MATCH(R$15,$S$5:$S$6,0),MATCH((CONCATENATE($P35,$Q35)),$T$4:$AB$4,0)))))</f>
        <v>3.2407407407407406E-3</v>
      </c>
      <c r="S35" s="45">
        <f t="shared" si="58"/>
        <v>4.0624999999999993E-3</v>
      </c>
      <c r="T35" s="1"/>
      <c r="U35" s="46"/>
      <c r="V35" s="1"/>
      <c r="W35" s="1"/>
    </row>
    <row r="36" spans="1:23" ht="13.5" customHeight="1" x14ac:dyDescent="0.25">
      <c r="A36" s="39">
        <f t="shared" ref="A36:E36" si="59">A35+TIME(0,0,(3600*($O36-$O35)/(INDEX($T$5:$AB$6,MATCH(A$15,$S$5:$S$6,0),MATCH(CONCATENATE($P36,$Q36),$T$4:$AB$4,0)))+$T$8))</f>
        <v>0.32893518518518522</v>
      </c>
      <c r="B36" s="40">
        <f t="shared" si="59"/>
        <v>0.47476851851851853</v>
      </c>
      <c r="C36" s="40">
        <f t="shared" si="59"/>
        <v>0.57893518518518505</v>
      </c>
      <c r="D36" s="40">
        <f t="shared" si="59"/>
        <v>0.66226851851851842</v>
      </c>
      <c r="E36" s="40">
        <f t="shared" si="59"/>
        <v>0.72476851851851842</v>
      </c>
      <c r="F36" s="42">
        <v>4.3</v>
      </c>
      <c r="G36" s="42">
        <v>20</v>
      </c>
      <c r="H36" s="42" t="s">
        <v>70</v>
      </c>
      <c r="I36" s="59">
        <v>0.21875</v>
      </c>
      <c r="J36" s="59">
        <v>0.25</v>
      </c>
      <c r="K36" s="59">
        <v>0.3125</v>
      </c>
      <c r="L36" s="59">
        <v>0.34375</v>
      </c>
      <c r="M36" s="60">
        <v>0.52083333333333337</v>
      </c>
      <c r="O36" s="5">
        <f t="shared" si="3"/>
        <v>35.4</v>
      </c>
      <c r="P36" s="44" t="s">
        <v>55</v>
      </c>
      <c r="Q36" s="44" t="s">
        <v>51</v>
      </c>
      <c r="R36" s="45">
        <f t="shared" ref="R36:S36" si="60">TIME(0,0,(3600*($O36-$O35)/(INDEX($T$5:$AB$6,MATCH(R$15,$S$5:$S$6,0),MATCH((CONCATENATE($P36,$Q36)),$T$4:$AB$4,0)))))</f>
        <v>3.5763888888888894E-3</v>
      </c>
      <c r="S36" s="45">
        <f t="shared" si="60"/>
        <v>4.4791666666666669E-3</v>
      </c>
      <c r="T36" s="1"/>
      <c r="U36" s="46"/>
      <c r="V36" s="1"/>
      <c r="W36" s="1"/>
    </row>
    <row r="37" spans="1:23" ht="13.5" customHeight="1" x14ac:dyDescent="0.2">
      <c r="A37" s="47"/>
      <c r="B37" s="48"/>
      <c r="C37" s="48"/>
      <c r="D37" s="48"/>
      <c r="E37" s="48"/>
      <c r="F37" s="42"/>
      <c r="G37" s="49"/>
      <c r="H37" s="42"/>
      <c r="I37" s="48"/>
      <c r="J37" s="48"/>
      <c r="K37" s="48"/>
      <c r="L37" s="48"/>
      <c r="M37" s="50"/>
    </row>
    <row r="38" spans="1:23" ht="13.5" customHeight="1" x14ac:dyDescent="0.2">
      <c r="A38" s="61" t="s">
        <v>71</v>
      </c>
      <c r="B38" s="51" t="s">
        <v>71</v>
      </c>
      <c r="C38" s="62" t="s">
        <v>71</v>
      </c>
      <c r="D38" s="62" t="s">
        <v>71</v>
      </c>
      <c r="E38" s="51" t="s">
        <v>71</v>
      </c>
      <c r="F38" s="52"/>
      <c r="G38" s="51"/>
      <c r="H38" s="52"/>
      <c r="I38" s="63" t="s">
        <v>71</v>
      </c>
      <c r="J38" s="53" t="s">
        <v>71</v>
      </c>
      <c r="K38" s="63" t="s">
        <v>71</v>
      </c>
      <c r="L38" s="63" t="s">
        <v>71</v>
      </c>
      <c r="M38" s="54" t="s">
        <v>71</v>
      </c>
    </row>
    <row r="39" spans="1:23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25">
      <c r="A40" s="69" t="s">
        <v>30</v>
      </c>
      <c r="B40" s="70"/>
      <c r="C40" s="70"/>
      <c r="D40" s="70"/>
      <c r="E40" s="70"/>
      <c r="F40" s="15" t="s">
        <v>31</v>
      </c>
      <c r="G40" s="16" t="s">
        <v>32</v>
      </c>
      <c r="H40" s="16" t="s">
        <v>33</v>
      </c>
      <c r="I40" s="71" t="s">
        <v>34</v>
      </c>
      <c r="J40" s="72"/>
      <c r="K40" s="72"/>
      <c r="L40" s="72"/>
      <c r="M40" s="73"/>
    </row>
    <row r="41" spans="1:23" ht="13.5" customHeight="1" x14ac:dyDescent="0.25">
      <c r="A41" s="71" t="s">
        <v>35</v>
      </c>
      <c r="B41" s="72"/>
      <c r="C41" s="72"/>
      <c r="D41" s="72"/>
      <c r="E41" s="73"/>
      <c r="F41" s="18"/>
      <c r="G41" s="19" t="s">
        <v>36</v>
      </c>
      <c r="H41" s="20" t="s">
        <v>37</v>
      </c>
      <c r="I41" s="71" t="s">
        <v>35</v>
      </c>
      <c r="J41" s="72"/>
      <c r="K41" s="72"/>
      <c r="L41" s="72"/>
      <c r="M41" s="73"/>
    </row>
    <row r="42" spans="1:23" ht="13.5" customHeight="1" x14ac:dyDescent="0.25">
      <c r="A42" s="55" t="s">
        <v>72</v>
      </c>
      <c r="B42" s="56" t="s">
        <v>73</v>
      </c>
      <c r="C42" s="56"/>
      <c r="D42" s="22"/>
      <c r="E42" s="22"/>
      <c r="F42" s="23"/>
      <c r="G42" s="23"/>
      <c r="H42" s="22"/>
      <c r="I42" s="57" t="s">
        <v>72</v>
      </c>
      <c r="J42" s="57" t="s">
        <v>73</v>
      </c>
      <c r="K42" s="57"/>
      <c r="L42" s="22"/>
      <c r="M42" s="24"/>
    </row>
    <row r="43" spans="1:23" ht="13.5" customHeight="1" x14ac:dyDescent="0.25">
      <c r="A43" s="26" t="s">
        <v>23</v>
      </c>
      <c r="B43" s="27" t="s">
        <v>23</v>
      </c>
      <c r="C43" s="27"/>
      <c r="D43" s="27"/>
      <c r="E43" s="27"/>
      <c r="F43" s="28"/>
      <c r="G43" s="28"/>
      <c r="H43" s="29"/>
      <c r="I43" s="27" t="s">
        <v>23</v>
      </c>
      <c r="J43" s="27" t="s">
        <v>23</v>
      </c>
      <c r="K43" s="27"/>
      <c r="L43" s="27"/>
      <c r="M43" s="30"/>
    </row>
    <row r="44" spans="1:23" ht="13.5" customHeight="1" x14ac:dyDescent="0.2">
      <c r="A44" s="31">
        <v>0.72916666666666663</v>
      </c>
      <c r="B44" s="32">
        <v>0.79166666666666663</v>
      </c>
      <c r="C44" s="32"/>
      <c r="D44" s="32"/>
      <c r="E44" s="32"/>
      <c r="F44" s="33">
        <v>0</v>
      </c>
      <c r="G44" s="34">
        <v>0</v>
      </c>
      <c r="H44" s="34" t="s">
        <v>47</v>
      </c>
      <c r="I44" s="58">
        <f t="shared" ref="I44:I63" si="61">I45+TIME(0,0,(3600*($O17-$O16)/(INDEX($T$5:$AB$6,MATCH(I$43,$S$5:$S$6,0),MATCH(CONCATENATE($P17,$Q17),$T$4:$AB$4,0)))+$T$8))</f>
        <v>0.66226851851851842</v>
      </c>
      <c r="J44" s="58">
        <f t="shared" ref="J44:J63" si="62">J45+TIME(0,0,(3600*($O17-$O16)/(INDEX($T$5:$AB$6,MATCH(J$43,$S$5:$S$6,0),MATCH(CONCATENATE($P17,$Q17),$T$4:$AB$4,0)))+$T$8))</f>
        <v>0.74560185185185179</v>
      </c>
      <c r="K44" s="58"/>
      <c r="L44" s="35"/>
      <c r="M44" s="36"/>
    </row>
    <row r="45" spans="1:23" ht="13.5" customHeight="1" x14ac:dyDescent="0.2">
      <c r="A45" s="39">
        <f t="shared" ref="A45:A64" si="63">A44+TIME(0,0,(3600*($O17-$O16)/(INDEX($T$5:$AB$6,MATCH(A$43,$S$5:$S$6,0),MATCH(CONCATENATE($P17,$Q17),$T$4:$AB$4,0)))+$T$8))</f>
        <v>0.73063657407407401</v>
      </c>
      <c r="B45" s="40">
        <f t="shared" ref="B45:B64" si="64">B44+TIME(0,0,(3600*($O17-$O16)/(INDEX($T$5:$AB$6,MATCH(B$43,$S$5:$S$6,0),MATCH(CONCATENATE($P17,$Q17),$T$4:$AB$4,0)))+$T$8))</f>
        <v>0.79313657407407401</v>
      </c>
      <c r="C45" s="40"/>
      <c r="D45" s="40"/>
      <c r="E45" s="40"/>
      <c r="F45" s="41">
        <v>1.3</v>
      </c>
      <c r="G45" s="42">
        <v>1</v>
      </c>
      <c r="H45" s="42" t="s">
        <v>75</v>
      </c>
      <c r="I45" s="48">
        <f t="shared" si="61"/>
        <v>0.66079861111111104</v>
      </c>
      <c r="J45" s="48">
        <f t="shared" si="62"/>
        <v>0.74413194444444442</v>
      </c>
      <c r="K45" s="48"/>
      <c r="L45" s="40"/>
      <c r="M45" s="43"/>
    </row>
    <row r="46" spans="1:23" ht="13.5" customHeight="1" x14ac:dyDescent="0.2">
      <c r="A46" s="39">
        <f t="shared" si="63"/>
        <v>0.73168981481481477</v>
      </c>
      <c r="B46" s="40">
        <f t="shared" si="64"/>
        <v>0.79418981481481477</v>
      </c>
      <c r="C46" s="40"/>
      <c r="D46" s="40"/>
      <c r="E46" s="40"/>
      <c r="F46" s="41">
        <v>0.8</v>
      </c>
      <c r="G46" s="42">
        <v>2</v>
      </c>
      <c r="H46" s="42" t="s">
        <v>50</v>
      </c>
      <c r="I46" s="48">
        <f t="shared" si="61"/>
        <v>0.65974537037037029</v>
      </c>
      <c r="J46" s="48">
        <f t="shared" si="62"/>
        <v>0.74307870370370366</v>
      </c>
      <c r="K46" s="48"/>
      <c r="L46" s="40"/>
      <c r="M46" s="43"/>
    </row>
    <row r="47" spans="1:23" ht="13.5" customHeight="1" x14ac:dyDescent="0.2">
      <c r="A47" s="39">
        <f t="shared" si="63"/>
        <v>0.73508101851851848</v>
      </c>
      <c r="B47" s="40">
        <f t="shared" si="64"/>
        <v>0.79758101851851848</v>
      </c>
      <c r="C47" s="40"/>
      <c r="D47" s="40"/>
      <c r="E47" s="40"/>
      <c r="F47" s="41">
        <v>3.6</v>
      </c>
      <c r="G47" s="42">
        <v>3</v>
      </c>
      <c r="H47" s="42" t="s">
        <v>52</v>
      </c>
      <c r="I47" s="48">
        <f t="shared" si="61"/>
        <v>0.65635416666666657</v>
      </c>
      <c r="J47" s="48">
        <f t="shared" si="62"/>
        <v>0.73968749999999994</v>
      </c>
      <c r="K47" s="48"/>
      <c r="L47" s="40"/>
      <c r="M47" s="43"/>
    </row>
    <row r="48" spans="1:23" ht="13.5" customHeight="1" x14ac:dyDescent="0.2">
      <c r="A48" s="39">
        <f t="shared" si="63"/>
        <v>0.73571759259259251</v>
      </c>
      <c r="B48" s="40">
        <f t="shared" si="64"/>
        <v>0.79821759259259251</v>
      </c>
      <c r="C48" s="40"/>
      <c r="D48" s="40"/>
      <c r="E48" s="40"/>
      <c r="F48" s="41">
        <v>0.3</v>
      </c>
      <c r="G48" s="42">
        <v>4</v>
      </c>
      <c r="H48" s="42" t="s">
        <v>53</v>
      </c>
      <c r="I48" s="48">
        <f t="shared" si="61"/>
        <v>0.65571759259259255</v>
      </c>
      <c r="J48" s="48">
        <f t="shared" si="62"/>
        <v>0.73905092592592592</v>
      </c>
      <c r="K48" s="48"/>
      <c r="L48" s="40"/>
      <c r="M48" s="43"/>
    </row>
    <row r="49" spans="1:28" ht="13.5" customHeight="1" x14ac:dyDescent="0.2">
      <c r="A49" s="39">
        <f t="shared" si="63"/>
        <v>0.73627314814814804</v>
      </c>
      <c r="B49" s="40">
        <f t="shared" si="64"/>
        <v>0.79877314814814804</v>
      </c>
      <c r="C49" s="40"/>
      <c r="D49" s="40"/>
      <c r="E49" s="40"/>
      <c r="F49" s="41">
        <v>0.2</v>
      </c>
      <c r="G49" s="42">
        <v>5</v>
      </c>
      <c r="H49" s="42" t="s">
        <v>54</v>
      </c>
      <c r="I49" s="48">
        <f t="shared" si="61"/>
        <v>0.65516203703703701</v>
      </c>
      <c r="J49" s="48">
        <f t="shared" si="62"/>
        <v>0.73849537037037039</v>
      </c>
      <c r="K49" s="48"/>
      <c r="L49" s="40"/>
      <c r="M49" s="43"/>
    </row>
    <row r="50" spans="1:28" ht="13.5" customHeight="1" x14ac:dyDescent="0.2">
      <c r="A50" s="39">
        <f t="shared" si="63"/>
        <v>0.73749999999999993</v>
      </c>
      <c r="B50" s="40">
        <f t="shared" si="64"/>
        <v>0.79999999999999993</v>
      </c>
      <c r="C50" s="40"/>
      <c r="D50" s="40"/>
      <c r="E50" s="40"/>
      <c r="F50" s="41">
        <v>1</v>
      </c>
      <c r="G50" s="42">
        <v>6</v>
      </c>
      <c r="H50" s="42" t="s">
        <v>56</v>
      </c>
      <c r="I50" s="48">
        <f t="shared" si="61"/>
        <v>0.65393518518518512</v>
      </c>
      <c r="J50" s="48">
        <f t="shared" si="62"/>
        <v>0.73726851851851849</v>
      </c>
      <c r="K50" s="48"/>
      <c r="L50" s="40"/>
      <c r="M50" s="43"/>
    </row>
    <row r="51" spans="1:28" ht="13.5" customHeight="1" x14ac:dyDescent="0.2">
      <c r="A51" s="39">
        <f t="shared" si="63"/>
        <v>0.73813657407407396</v>
      </c>
      <c r="B51" s="40">
        <f t="shared" si="64"/>
        <v>0.80063657407407396</v>
      </c>
      <c r="C51" s="40"/>
      <c r="D51" s="40"/>
      <c r="E51" s="40"/>
      <c r="F51" s="42">
        <v>0.3</v>
      </c>
      <c r="G51" s="42">
        <v>7</v>
      </c>
      <c r="H51" s="42" t="s">
        <v>57</v>
      </c>
      <c r="I51" s="48">
        <f t="shared" si="61"/>
        <v>0.65329861111111109</v>
      </c>
      <c r="J51" s="48">
        <f t="shared" si="62"/>
        <v>0.73663194444444446</v>
      </c>
      <c r="K51" s="48"/>
      <c r="L51" s="40"/>
      <c r="M51" s="43"/>
    </row>
    <row r="52" spans="1:28" ht="13.5" customHeight="1" x14ac:dyDescent="0.2">
      <c r="A52" s="39">
        <f t="shared" si="63"/>
        <v>0.74069444444444432</v>
      </c>
      <c r="B52" s="40">
        <f t="shared" si="64"/>
        <v>0.80319444444444432</v>
      </c>
      <c r="C52" s="40"/>
      <c r="D52" s="40"/>
      <c r="E52" s="40"/>
      <c r="F52" s="42">
        <v>2.6</v>
      </c>
      <c r="G52" s="42">
        <v>8</v>
      </c>
      <c r="H52" s="42" t="s">
        <v>58</v>
      </c>
      <c r="I52" s="48">
        <f t="shared" si="61"/>
        <v>0.65074074074074073</v>
      </c>
      <c r="J52" s="48">
        <f t="shared" si="62"/>
        <v>0.7340740740740741</v>
      </c>
      <c r="K52" s="48"/>
      <c r="L52" s="40"/>
      <c r="M52" s="43"/>
    </row>
    <row r="53" spans="1:28" ht="13.5" customHeight="1" x14ac:dyDescent="0.2">
      <c r="A53" s="39">
        <f t="shared" si="63"/>
        <v>0.74474537037037025</v>
      </c>
      <c r="B53" s="40">
        <f t="shared" si="64"/>
        <v>0.80724537037037025</v>
      </c>
      <c r="C53" s="40"/>
      <c r="D53" s="40"/>
      <c r="E53" s="40"/>
      <c r="F53" s="42">
        <v>4.4000000000000004</v>
      </c>
      <c r="G53" s="42">
        <v>9</v>
      </c>
      <c r="H53" s="42" t="s">
        <v>59</v>
      </c>
      <c r="I53" s="48">
        <f t="shared" si="61"/>
        <v>0.6466898148148148</v>
      </c>
      <c r="J53" s="48">
        <f t="shared" si="62"/>
        <v>0.73002314814814817</v>
      </c>
      <c r="K53" s="48"/>
      <c r="L53" s="40"/>
      <c r="M53" s="43"/>
    </row>
    <row r="54" spans="1:28" ht="13.5" customHeight="1" x14ac:dyDescent="0.2">
      <c r="A54" s="39">
        <f t="shared" si="63"/>
        <v>0.74788194444444434</v>
      </c>
      <c r="B54" s="40">
        <f t="shared" si="64"/>
        <v>0.81038194444444434</v>
      </c>
      <c r="C54" s="40"/>
      <c r="D54" s="40"/>
      <c r="E54" s="40"/>
      <c r="F54" s="42">
        <v>3.3</v>
      </c>
      <c r="G54" s="42">
        <v>10</v>
      </c>
      <c r="H54" s="42" t="s">
        <v>60</v>
      </c>
      <c r="I54" s="48">
        <f t="shared" si="61"/>
        <v>0.64355324074074072</v>
      </c>
      <c r="J54" s="48">
        <f t="shared" si="62"/>
        <v>0.72688657407407409</v>
      </c>
      <c r="K54" s="48"/>
      <c r="L54" s="40"/>
      <c r="M54" s="43"/>
    </row>
    <row r="55" spans="1:28" ht="13.5" customHeight="1" x14ac:dyDescent="0.2">
      <c r="A55" s="39">
        <f t="shared" si="63"/>
        <v>0.74918981481481473</v>
      </c>
      <c r="B55" s="40">
        <f t="shared" si="64"/>
        <v>0.81168981481481473</v>
      </c>
      <c r="C55" s="40"/>
      <c r="D55" s="40"/>
      <c r="E55" s="40"/>
      <c r="F55" s="42">
        <v>1.1000000000000001</v>
      </c>
      <c r="G55" s="42">
        <v>11</v>
      </c>
      <c r="H55" s="42" t="s">
        <v>61</v>
      </c>
      <c r="I55" s="48">
        <f t="shared" si="61"/>
        <v>0.64224537037037033</v>
      </c>
      <c r="J55" s="48">
        <f t="shared" si="62"/>
        <v>0.7255787037037037</v>
      </c>
      <c r="K55" s="48"/>
      <c r="L55" s="40"/>
      <c r="M55" s="4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>
      <c r="A56" s="39">
        <f t="shared" si="63"/>
        <v>0.74982638888888875</v>
      </c>
      <c r="B56" s="40">
        <f t="shared" si="64"/>
        <v>0.81232638888888875</v>
      </c>
      <c r="C56" s="40"/>
      <c r="D56" s="40"/>
      <c r="E56" s="40"/>
      <c r="F56" s="42">
        <v>0.3</v>
      </c>
      <c r="G56" s="42">
        <v>12</v>
      </c>
      <c r="H56" s="42" t="s">
        <v>62</v>
      </c>
      <c r="I56" s="48">
        <f t="shared" si="61"/>
        <v>0.6416087962962963</v>
      </c>
      <c r="J56" s="48">
        <f t="shared" si="62"/>
        <v>0.72494212962962967</v>
      </c>
      <c r="K56" s="48"/>
      <c r="L56" s="40"/>
      <c r="M56" s="43"/>
    </row>
    <row r="57" spans="1:28" ht="13.5" customHeight="1" x14ac:dyDescent="0.2">
      <c r="A57" s="39">
        <f t="shared" si="63"/>
        <v>0.75146990740740727</v>
      </c>
      <c r="B57" s="40">
        <f t="shared" si="64"/>
        <v>0.81396990740740727</v>
      </c>
      <c r="C57" s="40"/>
      <c r="D57" s="40"/>
      <c r="E57" s="40"/>
      <c r="F57" s="42">
        <v>1.5</v>
      </c>
      <c r="G57" s="42">
        <v>13</v>
      </c>
      <c r="H57" s="42" t="s">
        <v>63</v>
      </c>
      <c r="I57" s="48">
        <f t="shared" si="61"/>
        <v>0.63996527777777779</v>
      </c>
      <c r="J57" s="48">
        <f t="shared" si="62"/>
        <v>0.72329861111111116</v>
      </c>
      <c r="K57" s="48"/>
      <c r="L57" s="40"/>
      <c r="M57" s="43"/>
    </row>
    <row r="58" spans="1:28" ht="13.5" customHeight="1" x14ac:dyDescent="0.2">
      <c r="A58" s="39">
        <f t="shared" si="63"/>
        <v>0.75285879629629615</v>
      </c>
      <c r="B58" s="40">
        <f t="shared" si="64"/>
        <v>0.81535879629629615</v>
      </c>
      <c r="C58" s="40"/>
      <c r="D58" s="40"/>
      <c r="E58" s="40"/>
      <c r="F58" s="42">
        <v>1.2</v>
      </c>
      <c r="G58" s="42">
        <v>14</v>
      </c>
      <c r="H58" s="42" t="s">
        <v>64</v>
      </c>
      <c r="I58" s="48">
        <f t="shared" si="61"/>
        <v>0.6385763888888889</v>
      </c>
      <c r="J58" s="48">
        <f t="shared" si="62"/>
        <v>0.72190972222222227</v>
      </c>
      <c r="K58" s="48"/>
      <c r="L58" s="40"/>
      <c r="M58" s="43"/>
    </row>
    <row r="59" spans="1:28" ht="13.5" customHeight="1" x14ac:dyDescent="0.2">
      <c r="A59" s="39">
        <f t="shared" si="63"/>
        <v>0.75408564814814805</v>
      </c>
      <c r="B59" s="40">
        <f t="shared" si="64"/>
        <v>0.81658564814814805</v>
      </c>
      <c r="C59" s="40"/>
      <c r="D59" s="40"/>
      <c r="E59" s="40"/>
      <c r="F59" s="42">
        <v>1</v>
      </c>
      <c r="G59" s="42">
        <v>15</v>
      </c>
      <c r="H59" s="42" t="s">
        <v>65</v>
      </c>
      <c r="I59" s="48">
        <f t="shared" si="61"/>
        <v>0.63734953703703701</v>
      </c>
      <c r="J59" s="48">
        <f t="shared" si="62"/>
        <v>0.72068287037037038</v>
      </c>
      <c r="K59" s="48"/>
      <c r="L59" s="40"/>
      <c r="M59" s="43"/>
    </row>
    <row r="60" spans="1:28" ht="13.5" customHeight="1" x14ac:dyDescent="0.2">
      <c r="A60" s="39">
        <f t="shared" si="63"/>
        <v>0.75563657407407392</v>
      </c>
      <c r="B60" s="40">
        <f t="shared" si="64"/>
        <v>0.81813657407407392</v>
      </c>
      <c r="C60" s="40"/>
      <c r="D60" s="40"/>
      <c r="E60" s="40"/>
      <c r="F60" s="42">
        <v>1.4</v>
      </c>
      <c r="G60" s="42">
        <v>16</v>
      </c>
      <c r="H60" s="42" t="s">
        <v>66</v>
      </c>
      <c r="I60" s="48">
        <f t="shared" si="61"/>
        <v>0.63579861111111113</v>
      </c>
      <c r="J60" s="48">
        <f t="shared" si="62"/>
        <v>0.7191319444444445</v>
      </c>
      <c r="K60" s="48"/>
      <c r="L60" s="40"/>
      <c r="M60" s="43"/>
    </row>
    <row r="61" spans="1:28" ht="13.5" customHeight="1" x14ac:dyDescent="0.2">
      <c r="A61" s="39">
        <f t="shared" si="63"/>
        <v>0.75769675925925906</v>
      </c>
      <c r="B61" s="40">
        <f t="shared" si="64"/>
        <v>0.82019675925925906</v>
      </c>
      <c r="C61" s="40"/>
      <c r="D61" s="40"/>
      <c r="E61" s="40"/>
      <c r="F61" s="42">
        <v>2</v>
      </c>
      <c r="G61" s="42">
        <v>17</v>
      </c>
      <c r="H61" s="42" t="s">
        <v>67</v>
      </c>
      <c r="I61" s="48">
        <f t="shared" si="61"/>
        <v>0.633738425925926</v>
      </c>
      <c r="J61" s="48">
        <f t="shared" si="62"/>
        <v>0.71707175925925937</v>
      </c>
      <c r="K61" s="48"/>
      <c r="L61" s="40"/>
      <c r="M61" s="43"/>
      <c r="N61" s="1"/>
    </row>
    <row r="62" spans="1:28" ht="13.5" customHeight="1" x14ac:dyDescent="0.2">
      <c r="A62" s="39">
        <f t="shared" si="63"/>
        <v>0.75883101851851831</v>
      </c>
      <c r="B62" s="40">
        <f t="shared" si="64"/>
        <v>0.82133101851851831</v>
      </c>
      <c r="C62" s="40"/>
      <c r="D62" s="40"/>
      <c r="E62" s="40"/>
      <c r="F62" s="42">
        <v>0.9</v>
      </c>
      <c r="G62" s="42">
        <v>18</v>
      </c>
      <c r="H62" s="42" t="s">
        <v>68</v>
      </c>
      <c r="I62" s="48">
        <f t="shared" si="61"/>
        <v>0.63260416666666675</v>
      </c>
      <c r="J62" s="48">
        <f t="shared" si="62"/>
        <v>0.71593750000000012</v>
      </c>
      <c r="K62" s="48"/>
      <c r="L62" s="40"/>
      <c r="M62" s="43"/>
    </row>
    <row r="63" spans="1:28" ht="13.5" customHeight="1" x14ac:dyDescent="0.2">
      <c r="A63" s="39">
        <f t="shared" si="63"/>
        <v>0.76246527777777762</v>
      </c>
      <c r="B63" s="40">
        <f t="shared" si="64"/>
        <v>0.82496527777777762</v>
      </c>
      <c r="C63" s="40"/>
      <c r="D63" s="40"/>
      <c r="E63" s="40"/>
      <c r="F63" s="42">
        <v>3.9</v>
      </c>
      <c r="G63" s="42">
        <v>19</v>
      </c>
      <c r="H63" s="42" t="s">
        <v>69</v>
      </c>
      <c r="I63" s="48">
        <f t="shared" si="61"/>
        <v>0.62896990740740744</v>
      </c>
      <c r="J63" s="48">
        <f t="shared" si="62"/>
        <v>0.71230324074074081</v>
      </c>
      <c r="K63" s="48"/>
      <c r="L63" s="40"/>
      <c r="M63" s="43"/>
    </row>
    <row r="64" spans="1:28" ht="13.5" customHeight="1" x14ac:dyDescent="0.2">
      <c r="A64" s="39">
        <f t="shared" si="63"/>
        <v>0.76643518518518505</v>
      </c>
      <c r="B64" s="40">
        <f t="shared" si="64"/>
        <v>0.82893518518518505</v>
      </c>
      <c r="C64" s="40"/>
      <c r="D64" s="40"/>
      <c r="E64" s="40"/>
      <c r="F64" s="42">
        <v>4.3</v>
      </c>
      <c r="G64" s="42">
        <v>20</v>
      </c>
      <c r="H64" s="42" t="s">
        <v>70</v>
      </c>
      <c r="I64" s="64">
        <v>0.625</v>
      </c>
      <c r="J64" s="64">
        <v>0.70833333333333337</v>
      </c>
      <c r="K64" s="48"/>
      <c r="L64" s="40"/>
      <c r="M64" s="43"/>
    </row>
    <row r="65" spans="1:13" ht="13.5" customHeight="1" x14ac:dyDescent="0.2">
      <c r="A65" s="47"/>
      <c r="B65" s="48"/>
      <c r="C65" s="48"/>
      <c r="D65" s="48"/>
      <c r="E65" s="48"/>
      <c r="F65" s="42"/>
      <c r="G65" s="49"/>
      <c r="H65" s="42"/>
      <c r="I65" s="48"/>
      <c r="J65" s="48"/>
      <c r="K65" s="48"/>
      <c r="L65" s="48"/>
      <c r="M65" s="50"/>
    </row>
    <row r="66" spans="1:13" ht="13.5" customHeight="1" x14ac:dyDescent="0.2">
      <c r="A66" s="61" t="s">
        <v>71</v>
      </c>
      <c r="B66" s="62" t="s">
        <v>71</v>
      </c>
      <c r="C66" s="51"/>
      <c r="D66" s="51"/>
      <c r="E66" s="51"/>
      <c r="F66" s="52"/>
      <c r="G66" s="51"/>
      <c r="H66" s="52"/>
      <c r="I66" s="63" t="s">
        <v>71</v>
      </c>
      <c r="J66" s="62" t="s">
        <v>71</v>
      </c>
      <c r="K66" s="51"/>
      <c r="L66" s="53"/>
      <c r="M66" s="54"/>
    </row>
    <row r="67" spans="1:13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2.75" customHeight="1" x14ac:dyDescent="0.2">
      <c r="I68" s="5" t="s">
        <v>74</v>
      </c>
    </row>
    <row r="69" spans="1:13" ht="12.75" customHeight="1" x14ac:dyDescent="0.2"/>
    <row r="70" spans="1:13" ht="12.75" customHeight="1" x14ac:dyDescent="0.2"/>
    <row r="71" spans="1:13" ht="12.75" customHeight="1" x14ac:dyDescent="0.2"/>
    <row r="72" spans="1:13" ht="12.75" customHeight="1" x14ac:dyDescent="0.2"/>
    <row r="73" spans="1:13" ht="12.75" customHeight="1" x14ac:dyDescent="0.2"/>
    <row r="74" spans="1:13" ht="12.75" customHeight="1" x14ac:dyDescent="0.2"/>
    <row r="75" spans="1:13" ht="12.75" customHeight="1" x14ac:dyDescent="0.2"/>
    <row r="76" spans="1:13" ht="12.75" customHeight="1" x14ac:dyDescent="0.2"/>
    <row r="77" spans="1:13" ht="12.75" customHeight="1" x14ac:dyDescent="0.2"/>
    <row r="78" spans="1:13" ht="12.75" customHeight="1" x14ac:dyDescent="0.2"/>
    <row r="79" spans="1:13" ht="12.75" customHeight="1" x14ac:dyDescent="0.2"/>
    <row r="80" spans="1:13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</sheetData>
  <mergeCells count="12">
    <mergeCell ref="A13:E13"/>
    <mergeCell ref="A40:E40"/>
    <mergeCell ref="I40:M40"/>
    <mergeCell ref="A41:E41"/>
    <mergeCell ref="I41:M41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2022-04-06T12:04:28Z</dcterms:modified>
</cp:coreProperties>
</file>