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Pr1+bA7UlYviORryXSRw/38/Jhw=="/>
    </ext>
  </extLst>
</workbook>
</file>

<file path=xl/calcChain.xml><?xml version="1.0" encoding="utf-8"?>
<calcChain xmlns="http://schemas.openxmlformats.org/spreadsheetml/2006/main">
  <c r="R18" i="1" l="1"/>
  <c r="S18" i="1"/>
  <c r="R19" i="1"/>
  <c r="S19" i="1"/>
  <c r="R20" i="1"/>
  <c r="S20" i="1"/>
  <c r="M27" i="1" l="1"/>
  <c r="L27" i="1"/>
  <c r="K27" i="1"/>
  <c r="J27" i="1"/>
  <c r="I27" i="1"/>
  <c r="O17" i="1"/>
  <c r="S17" i="1" s="1"/>
  <c r="M15" i="1"/>
  <c r="L15" i="1"/>
  <c r="K15" i="1"/>
  <c r="J15" i="1"/>
  <c r="I15" i="1"/>
  <c r="M14" i="1"/>
  <c r="L14" i="1"/>
  <c r="K14" i="1"/>
  <c r="J14" i="1"/>
  <c r="I14" i="1"/>
  <c r="D17" i="1" l="1"/>
  <c r="D18" i="1" s="1"/>
  <c r="O18" i="1"/>
  <c r="B17" i="1"/>
  <c r="B18" i="1" s="1"/>
  <c r="R17" i="1"/>
  <c r="C17" i="1"/>
  <c r="C18" i="1" s="1"/>
  <c r="A17" i="1"/>
  <c r="A18" i="1" s="1"/>
  <c r="E17" i="1"/>
  <c r="E18" i="1" s="1"/>
  <c r="A19" i="1" l="1"/>
  <c r="O19" i="1"/>
  <c r="C19" i="1"/>
  <c r="D19" i="1"/>
  <c r="O20" i="1" l="1"/>
  <c r="D20" i="1" s="1"/>
  <c r="E19" i="1"/>
  <c r="B19" i="1"/>
  <c r="B20" i="1" s="1"/>
  <c r="E20" i="1" l="1"/>
  <c r="E21" i="1" s="1"/>
  <c r="O21" i="1"/>
  <c r="A20" i="1"/>
  <c r="A21" i="1" s="1"/>
  <c r="C20" i="1"/>
  <c r="C21" i="1" s="1"/>
  <c r="E22" i="1" l="1"/>
  <c r="S21" i="1"/>
  <c r="R21" i="1"/>
  <c r="O22" i="1"/>
  <c r="B21" i="1"/>
  <c r="B22" i="1" s="1"/>
  <c r="C22" i="1"/>
  <c r="D21" i="1"/>
  <c r="D22" i="1" s="1"/>
  <c r="B23" i="1" l="1"/>
  <c r="O23" i="1"/>
  <c r="D23" i="1" s="1"/>
  <c r="R22" i="1"/>
  <c r="S22" i="1"/>
  <c r="A22" i="1"/>
  <c r="A23" i="1" s="1"/>
  <c r="E23" i="1" l="1"/>
  <c r="E24" i="1" s="1"/>
  <c r="B24" i="1"/>
  <c r="S23" i="1"/>
  <c r="O24" i="1"/>
  <c r="R23" i="1"/>
  <c r="C23" i="1"/>
  <c r="C24" i="1" s="1"/>
  <c r="S24" i="1" l="1"/>
  <c r="O25" i="1"/>
  <c r="R24" i="1"/>
  <c r="A24" i="1"/>
  <c r="A25" i="1" s="1"/>
  <c r="C25" i="1"/>
  <c r="B25" i="1"/>
  <c r="D24" i="1"/>
  <c r="D25" i="1" s="1"/>
  <c r="M24" i="1" l="1"/>
  <c r="M23" i="1" s="1"/>
  <c r="M22" i="1" s="1"/>
  <c r="M21" i="1" s="1"/>
  <c r="M20" i="1" s="1"/>
  <c r="M19" i="1" s="1"/>
  <c r="M18" i="1" s="1"/>
  <c r="M17" i="1" s="1"/>
  <c r="M16" i="1" s="1"/>
  <c r="I24" i="1"/>
  <c r="I23" i="1" s="1"/>
  <c r="I22" i="1" s="1"/>
  <c r="I21" i="1" s="1"/>
  <c r="I20" i="1" s="1"/>
  <c r="I19" i="1" s="1"/>
  <c r="I18" i="1" s="1"/>
  <c r="I17" i="1" s="1"/>
  <c r="I16" i="1" s="1"/>
  <c r="S25" i="1"/>
  <c r="R25" i="1"/>
  <c r="K24" i="1"/>
  <c r="K23" i="1" s="1"/>
  <c r="K22" i="1" s="1"/>
  <c r="K21" i="1" s="1"/>
  <c r="K20" i="1" s="1"/>
  <c r="K19" i="1" s="1"/>
  <c r="K18" i="1" s="1"/>
  <c r="K17" i="1" s="1"/>
  <c r="K16" i="1" s="1"/>
  <c r="J24" i="1"/>
  <c r="J23" i="1" s="1"/>
  <c r="J22" i="1" s="1"/>
  <c r="J21" i="1" s="1"/>
  <c r="J20" i="1" s="1"/>
  <c r="J19" i="1" s="1"/>
  <c r="J18" i="1" s="1"/>
  <c r="J17" i="1" s="1"/>
  <c r="J16" i="1" s="1"/>
  <c r="L24" i="1"/>
  <c r="L23" i="1" s="1"/>
  <c r="L22" i="1" s="1"/>
  <c r="L21" i="1" s="1"/>
  <c r="L20" i="1" s="1"/>
  <c r="L19" i="1" s="1"/>
  <c r="L18" i="1" s="1"/>
  <c r="L17" i="1" s="1"/>
  <c r="L16" i="1" s="1"/>
  <c r="E25" i="1"/>
</calcChain>
</file>

<file path=xl/sharedStrings.xml><?xml version="1.0" encoding="utf-8"?>
<sst xmlns="http://schemas.openxmlformats.org/spreadsheetml/2006/main" count="88" uniqueCount="61">
  <si>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</si>
  <si>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</si>
  <si>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</si>
  <si>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</si>
  <si>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</si>
  <si>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</si>
  <si>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</si>
  <si>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</si>
  <si>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</si>
  <si>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</si>
  <si>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</si>
  <si>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</si>
  <si>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</si>
  <si>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</si>
  <si>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</si>
  <si>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</si>
  <si>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</si>
  <si>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</si>
  <si>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</si>
  <si>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</si>
  <si>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</si>
  <si>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</si>
  <si>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</si>
  <si>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</si>
  <si>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</si>
  <si>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</si>
  <si>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</si>
  <si>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Valea Mare - Enculesti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</si>
  <si>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</si>
  <si>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</si>
  <si>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</si>
  <si>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</si>
  <si>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</si>
  <si>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</si>
  <si>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</si>
  <si>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</si>
  <si>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</si>
  <si>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</si>
  <si>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</si>
  <si>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</si>
  <si>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</si>
  <si>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</si>
  <si>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</si>
  <si>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</si>
  <si>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</si>
  <si>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</si>
  <si>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</si>
  <si>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Valea Mare Ramificatie</t>
  </si>
  <si>
    <t>S</t>
  </si>
  <si>
    <t>Valea Mare Scoala Speciala</t>
  </si>
  <si>
    <t>Valea Mare 1</t>
  </si>
  <si>
    <t>Valea Mare Biserica Sfantul Nicolae</t>
  </si>
  <si>
    <t>D</t>
  </si>
  <si>
    <t>Valea Mare2</t>
  </si>
  <si>
    <t>Enculesti1</t>
  </si>
  <si>
    <t>Enculesti2</t>
  </si>
  <si>
    <t>Enculesti3</t>
  </si>
  <si>
    <t>Enculesti4</t>
  </si>
  <si>
    <t>1=7</t>
  </si>
  <si>
    <t>EMITENT,</t>
  </si>
  <si>
    <t>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</si>
</sst>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8" fillId="0" borderId="13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20" fontId="2" fillId="0" borderId="13" xfId="0" applyNumberFormat="1" applyFont="1" applyBorder="1" applyAlignment="1">
      <alignment horizontal="center"/>
    </xf>
    <xf numFmtId="0" fontId="1" fillId="0" borderId="13" xfId="0" applyFont="1" applyBorder="1"/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3" xfId="0" applyFont="1" applyBorder="1"/>
    <xf numFmtId="20" fontId="1" fillId="0" borderId="2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06"/>
  <sheetViews>
    <sheetView tabSelected="1" topLeftCell="A7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8" t="s">
        <v>21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0" t="s">
        <v>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1"/>
      <c r="B9" s="59"/>
      <c r="C9" s="59"/>
      <c r="D9" s="59"/>
      <c r="E9" s="59"/>
      <c r="F9" s="59"/>
      <c r="G9" s="59"/>
      <c r="H9" s="59"/>
      <c r="I9" s="12"/>
      <c r="J9" s="12"/>
      <c r="K9" s="13"/>
      <c r="L9" s="13"/>
      <c r="M9" s="13"/>
    </row>
    <row r="10" spans="1:28" ht="18" x14ac:dyDescent="0.25">
      <c r="A10" s="61" t="s">
        <v>27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28" ht="18" x14ac:dyDescent="0.25">
      <c r="A11" s="12" t="s">
        <v>28</v>
      </c>
      <c r="B11" s="12"/>
      <c r="C11" s="12"/>
      <c r="D11" s="12"/>
      <c r="E11" s="14" t="s">
        <v>60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2" t="s">
        <v>29</v>
      </c>
      <c r="B12" s="63"/>
      <c r="C12" s="63"/>
      <c r="D12" s="63"/>
      <c r="E12" s="63"/>
      <c r="F12" s="15" t="s">
        <v>30</v>
      </c>
      <c r="G12" s="16" t="s">
        <v>31</v>
      </c>
      <c r="H12" s="16" t="s">
        <v>32</v>
      </c>
      <c r="I12" s="55" t="s">
        <v>33</v>
      </c>
      <c r="J12" s="56"/>
      <c r="K12" s="56"/>
      <c r="L12" s="56"/>
      <c r="M12" s="5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5" t="s">
        <v>34</v>
      </c>
      <c r="B13" s="56"/>
      <c r="C13" s="56"/>
      <c r="D13" s="56"/>
      <c r="E13" s="57"/>
      <c r="F13" s="18"/>
      <c r="G13" s="19" t="s">
        <v>35</v>
      </c>
      <c r="H13" s="20" t="s">
        <v>36</v>
      </c>
      <c r="I13" s="55" t="s">
        <v>34</v>
      </c>
      <c r="J13" s="56"/>
      <c r="K13" s="56"/>
      <c r="L13" s="56"/>
      <c r="M13" s="57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4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36" t="s">
        <v>23</v>
      </c>
      <c r="B15" s="37" t="s">
        <v>23</v>
      </c>
      <c r="C15" s="37" t="s">
        <v>23</v>
      </c>
      <c r="D15" s="37" t="s">
        <v>23</v>
      </c>
      <c r="E15" s="37" t="s">
        <v>23</v>
      </c>
      <c r="F15" s="38"/>
      <c r="G15" s="38"/>
      <c r="H15" s="39"/>
      <c r="I15" s="37" t="str">
        <f t="shared" ref="I15:M15" si="1">A15</f>
        <v>M</v>
      </c>
      <c r="J15" s="37" t="str">
        <f t="shared" si="1"/>
        <v>M</v>
      </c>
      <c r="K15" s="37" t="str">
        <f t="shared" si="1"/>
        <v>M</v>
      </c>
      <c r="L15" s="37" t="str">
        <f t="shared" si="1"/>
        <v>M</v>
      </c>
      <c r="M15" s="40" t="str">
        <f t="shared" si="1"/>
        <v>M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1">
        <v>0.2638888888888889</v>
      </c>
      <c r="B16" s="42">
        <v>0.47222222222222221</v>
      </c>
      <c r="C16" s="42">
        <v>0.59722222222222221</v>
      </c>
      <c r="D16" s="42">
        <v>0.72222222222222221</v>
      </c>
      <c r="E16" s="42">
        <v>0.88888888888888884</v>
      </c>
      <c r="F16" s="43"/>
      <c r="G16" s="43">
        <v>0</v>
      </c>
      <c r="H16" s="44" t="s">
        <v>46</v>
      </c>
      <c r="I16" s="45">
        <f t="shared" ref="I16:M16" si="2">I17+TIME(0,0,(3600*($O17-$O16)/(INDEX($T$5:$AB$6,MATCH(I$15,$S$5:$S$6,0),MATCH(CONCATENATE($P17,$Q17),$T$4:$AB$4,0)))+$T$8))</f>
        <v>0.31105324074074076</v>
      </c>
      <c r="J16" s="45">
        <f t="shared" si="2"/>
        <v>0.51938657407407407</v>
      </c>
      <c r="K16" s="45">
        <f t="shared" si="2"/>
        <v>0.64438657407407407</v>
      </c>
      <c r="L16" s="45">
        <f t="shared" si="2"/>
        <v>0.76938657407407407</v>
      </c>
      <c r="M16" s="46">
        <f t="shared" si="2"/>
        <v>0.93605324074074081</v>
      </c>
      <c r="O16" s="5">
        <v>0</v>
      </c>
      <c r="P16" s="26"/>
      <c r="Q16" s="26"/>
      <c r="R16" s="27"/>
    </row>
    <row r="17" spans="1:23" ht="13.5" customHeight="1" x14ac:dyDescent="0.25">
      <c r="A17" s="47">
        <f t="shared" ref="A17:E17" si="3">A16+TIME(0,0,(3600*($O17-$O16)/(INDEX($T$5:$AB$6,MATCH(A$15,$S$5:$S$6,0),MATCH(CONCATENATE($P17,$Q17),$T$4:$AB$4,0)))+$T$8))</f>
        <v>0.26636574074074076</v>
      </c>
      <c r="B17" s="28">
        <f t="shared" si="3"/>
        <v>0.47469907407407408</v>
      </c>
      <c r="C17" s="28">
        <f t="shared" si="3"/>
        <v>0.59969907407407408</v>
      </c>
      <c r="D17" s="28">
        <f t="shared" si="3"/>
        <v>0.72469907407407408</v>
      </c>
      <c r="E17" s="28">
        <f t="shared" si="3"/>
        <v>0.89136574074074071</v>
      </c>
      <c r="F17" s="29">
        <v>2.5</v>
      </c>
      <c r="G17" s="29">
        <v>1</v>
      </c>
      <c r="H17" s="30" t="s">
        <v>47</v>
      </c>
      <c r="I17" s="28">
        <f t="shared" ref="I17:M17" si="4">I18+TIME(0,0,(3600*($O18-$O17)/(INDEX($T$5:$AB$6,MATCH(I$15,$S$5:$S$6,0),MATCH(CONCATENATE($P18,$Q18),$T$4:$AB$4,0)))+$T$8))</f>
        <v>0.30857638888888889</v>
      </c>
      <c r="J17" s="28">
        <f t="shared" si="4"/>
        <v>0.5169097222222222</v>
      </c>
      <c r="K17" s="28">
        <f t="shared" si="4"/>
        <v>0.6419097222222222</v>
      </c>
      <c r="L17" s="28">
        <f t="shared" si="4"/>
        <v>0.7669097222222222</v>
      </c>
      <c r="M17" s="48">
        <f t="shared" si="4"/>
        <v>0.93357638888888894</v>
      </c>
      <c r="O17" s="5">
        <f t="shared" ref="O17:O25" si="5">O16+F17</f>
        <v>2.5</v>
      </c>
      <c r="P17" s="8">
        <v>1</v>
      </c>
      <c r="Q17" s="31" t="s">
        <v>48</v>
      </c>
      <c r="R17" s="32">
        <f t="shared" ref="R17:S17" si="6">TIME(0,0,(3600*($O17-$O16)/(INDEX($T$5:$AB$6,MATCH(R$15,$S$5:$S$6,0),MATCH((CONCATENATE($P17,$Q17)),$T$4:$AB$4,0)))))</f>
        <v>2.0833333333333333E-3</v>
      </c>
      <c r="S17" s="32">
        <f t="shared" si="6"/>
        <v>2.6041666666666665E-3</v>
      </c>
      <c r="T17" s="1"/>
      <c r="U17" s="33"/>
      <c r="V17" s="1"/>
      <c r="W17" s="1"/>
    </row>
    <row r="18" spans="1:23" ht="13.5" customHeight="1" x14ac:dyDescent="0.25">
      <c r="A18" s="47">
        <f t="shared" ref="A18:E18" si="7">A17+TIME(0,0,(3600*($O18-$O17)/(INDEX($T$5:$AB$6,MATCH(A$15,$S$5:$S$6,0),MATCH(CONCATENATE($P18,$Q18),$T$4:$AB$4,0)))+$T$8))</f>
        <v>0.26800925925925928</v>
      </c>
      <c r="B18" s="28">
        <f t="shared" si="7"/>
        <v>0.4763425925925926</v>
      </c>
      <c r="C18" s="28">
        <f t="shared" si="7"/>
        <v>0.6013425925925926</v>
      </c>
      <c r="D18" s="28">
        <f t="shared" si="7"/>
        <v>0.7263425925925926</v>
      </c>
      <c r="E18" s="28">
        <f t="shared" si="7"/>
        <v>0.89300925925925922</v>
      </c>
      <c r="F18" s="29">
        <v>1.5</v>
      </c>
      <c r="G18" s="29">
        <v>2</v>
      </c>
      <c r="H18" s="30" t="s">
        <v>49</v>
      </c>
      <c r="I18" s="28">
        <f t="shared" ref="I18:M18" si="8">I19+TIME(0,0,(3600*($O19-$O18)/(INDEX($T$5:$AB$6,MATCH(I$15,$S$5:$S$6,0),MATCH(CONCATENATE($P19,$Q19),$T$4:$AB$4,0)))+$T$8))</f>
        <v>0.30693287037037037</v>
      </c>
      <c r="J18" s="28">
        <f t="shared" si="8"/>
        <v>0.51526620370370368</v>
      </c>
      <c r="K18" s="28">
        <f t="shared" si="8"/>
        <v>0.64026620370370368</v>
      </c>
      <c r="L18" s="28">
        <f t="shared" si="8"/>
        <v>0.76526620370370368</v>
      </c>
      <c r="M18" s="48">
        <f t="shared" si="8"/>
        <v>0.93193287037037043</v>
      </c>
      <c r="O18" s="5">
        <f t="shared" si="5"/>
        <v>4</v>
      </c>
      <c r="P18" s="8">
        <v>1</v>
      </c>
      <c r="Q18" s="31" t="s">
        <v>48</v>
      </c>
      <c r="R18" s="32">
        <f t="shared" ref="R18:S18" si="9">TIME(0,0,(3600*($O18-$O17)/(INDEX($T$5:$AB$6,MATCH(R$15,$S$5:$S$6,0),MATCH((CONCATENATE($P18,$Q18)),$T$4:$AB$4,0)))))</f>
        <v>1.25E-3</v>
      </c>
      <c r="S18" s="32">
        <f t="shared" si="9"/>
        <v>1.5624999999999999E-3</v>
      </c>
      <c r="T18" s="1"/>
      <c r="U18" s="33"/>
      <c r="V18" s="1"/>
      <c r="W18" s="1"/>
    </row>
    <row r="19" spans="1:23" ht="13.5" customHeight="1" x14ac:dyDescent="0.25">
      <c r="A19" s="47">
        <f t="shared" ref="A19:E19" si="10">A18+TIME(0,0,(3600*($O19-$O18)/(INDEX($T$5:$AB$6,MATCH(A$15,$S$5:$S$6,0),MATCH(CONCATENATE($P19,$Q19),$T$4:$AB$4,0)))+$T$8))</f>
        <v>0.2696527777777778</v>
      </c>
      <c r="B19" s="28">
        <f t="shared" si="10"/>
        <v>0.47798611111111111</v>
      </c>
      <c r="C19" s="28">
        <f t="shared" si="10"/>
        <v>0.60298611111111111</v>
      </c>
      <c r="D19" s="28">
        <f t="shared" si="10"/>
        <v>0.72798611111111111</v>
      </c>
      <c r="E19" s="28">
        <f t="shared" si="10"/>
        <v>0.89465277777777774</v>
      </c>
      <c r="F19" s="29">
        <v>1.5</v>
      </c>
      <c r="G19" s="29">
        <v>3</v>
      </c>
      <c r="H19" s="30" t="s">
        <v>50</v>
      </c>
      <c r="I19" s="28">
        <f t="shared" ref="I19:M19" si="11">I20+TIME(0,0,(3600*($O20-$O19)/(INDEX($T$5:$AB$6,MATCH(I$15,$S$5:$S$6,0),MATCH(CONCATENATE($P20,$Q20),$T$4:$AB$4,0)))+$T$8))</f>
        <v>0.30528935185185185</v>
      </c>
      <c r="J19" s="28">
        <f t="shared" si="11"/>
        <v>0.51362268518518517</v>
      </c>
      <c r="K19" s="28">
        <f t="shared" si="11"/>
        <v>0.63862268518518517</v>
      </c>
      <c r="L19" s="28">
        <f t="shared" si="11"/>
        <v>0.76362268518518517</v>
      </c>
      <c r="M19" s="48">
        <f t="shared" si="11"/>
        <v>0.93028935185185191</v>
      </c>
      <c r="O19" s="5">
        <f t="shared" si="5"/>
        <v>5.5</v>
      </c>
      <c r="P19" s="8">
        <v>1</v>
      </c>
      <c r="Q19" s="31" t="s">
        <v>48</v>
      </c>
      <c r="R19" s="32">
        <f t="shared" ref="R19:S19" si="12">TIME(0,0,(3600*($O19-$O18)/(INDEX($T$5:$AB$6,MATCH(R$15,$S$5:$S$6,0),MATCH((CONCATENATE($P19,$Q19)),$T$4:$AB$4,0)))))</f>
        <v>1.25E-3</v>
      </c>
      <c r="S19" s="32">
        <f t="shared" si="12"/>
        <v>1.5624999999999999E-3</v>
      </c>
      <c r="T19" s="1"/>
      <c r="U19" s="33"/>
      <c r="V19" s="1"/>
      <c r="W19" s="1"/>
    </row>
    <row r="20" spans="1:23" ht="13.5" customHeight="1" x14ac:dyDescent="0.25">
      <c r="A20" s="47">
        <f t="shared" ref="A20:E20" si="13">A19+TIME(0,0,(3600*($O20-$O19)/(INDEX($T$5:$AB$6,MATCH(A$15,$S$5:$S$6,0),MATCH(CONCATENATE($P20,$Q20),$T$4:$AB$4,0)))+$T$8))</f>
        <v>0.270625</v>
      </c>
      <c r="B20" s="28">
        <f t="shared" si="13"/>
        <v>0.47895833333333332</v>
      </c>
      <c r="C20" s="28">
        <f t="shared" si="13"/>
        <v>0.60395833333333337</v>
      </c>
      <c r="D20" s="28">
        <f t="shared" si="13"/>
        <v>0.72895833333333337</v>
      </c>
      <c r="E20" s="28">
        <f t="shared" si="13"/>
        <v>0.895625</v>
      </c>
      <c r="F20" s="29">
        <v>0.7</v>
      </c>
      <c r="G20" s="29">
        <v>4</v>
      </c>
      <c r="H20" s="30" t="s">
        <v>51</v>
      </c>
      <c r="I20" s="28">
        <f t="shared" ref="I20:M20" si="14">I21+TIME(0,0,(3600*($O21-$O20)/(INDEX($T$5:$AB$6,MATCH(I$15,$S$5:$S$6,0),MATCH(CONCATENATE($P21,$Q21),$T$4:$AB$4,0)))+$T$8))</f>
        <v>0.30431712962962965</v>
      </c>
      <c r="J20" s="28">
        <f t="shared" si="14"/>
        <v>0.51265046296296291</v>
      </c>
      <c r="K20" s="28">
        <f t="shared" si="14"/>
        <v>0.63765046296296291</v>
      </c>
      <c r="L20" s="28">
        <f t="shared" si="14"/>
        <v>0.76265046296296291</v>
      </c>
      <c r="M20" s="48">
        <f t="shared" si="14"/>
        <v>0.92931712962962965</v>
      </c>
      <c r="O20" s="5">
        <f t="shared" si="5"/>
        <v>6.2</v>
      </c>
      <c r="P20" s="8">
        <v>1</v>
      </c>
      <c r="Q20" s="31" t="s">
        <v>52</v>
      </c>
      <c r="R20" s="32">
        <f t="shared" ref="R20:S20" si="15">TIME(0,0,(3600*($O20-$O19)/(INDEX($T$5:$AB$6,MATCH(R$15,$S$5:$S$6,0),MATCH((CONCATENATE($P20,$Q20)),$T$4:$AB$4,0)))))</f>
        <v>5.7870370370370378E-4</v>
      </c>
      <c r="S20" s="32">
        <f t="shared" si="15"/>
        <v>7.291666666666667E-4</v>
      </c>
      <c r="T20" s="1"/>
      <c r="U20" s="33"/>
      <c r="V20" s="1"/>
      <c r="W20" s="1"/>
    </row>
    <row r="21" spans="1:23" ht="13.5" customHeight="1" x14ac:dyDescent="0.25">
      <c r="A21" s="47">
        <f t="shared" ref="A21:E21" si="16">A20+TIME(0,0,(3600*($O21-$O20)/(INDEX($T$5:$AB$6,MATCH(A$15,$S$5:$S$6,0),MATCH(CONCATENATE($P21,$Q21),$T$4:$AB$4,0)))+$T$8))</f>
        <v>0.27167824074074076</v>
      </c>
      <c r="B21" s="28">
        <f t="shared" si="16"/>
        <v>0.48001157407407408</v>
      </c>
      <c r="C21" s="28">
        <f t="shared" si="16"/>
        <v>0.60501157407407413</v>
      </c>
      <c r="D21" s="28">
        <f t="shared" si="16"/>
        <v>0.73001157407407413</v>
      </c>
      <c r="E21" s="28">
        <f t="shared" si="16"/>
        <v>0.89667824074074076</v>
      </c>
      <c r="F21" s="29">
        <v>0.8</v>
      </c>
      <c r="G21" s="29">
        <v>5</v>
      </c>
      <c r="H21" s="30" t="s">
        <v>53</v>
      </c>
      <c r="I21" s="28">
        <f t="shared" ref="I21:M21" si="17">I22+TIME(0,0,(3600*($O22-$O21)/(INDEX($T$5:$AB$6,MATCH(I$15,$S$5:$S$6,0),MATCH(CONCATENATE($P22,$Q22),$T$4:$AB$4,0)))+$T$8))</f>
        <v>0.30326388888888889</v>
      </c>
      <c r="J21" s="28">
        <f t="shared" si="17"/>
        <v>0.51159722222222215</v>
      </c>
      <c r="K21" s="28">
        <f t="shared" si="17"/>
        <v>0.63659722222222215</v>
      </c>
      <c r="L21" s="28">
        <f t="shared" si="17"/>
        <v>0.76159722222222215</v>
      </c>
      <c r="M21" s="48">
        <f t="shared" si="17"/>
        <v>0.92826388888888889</v>
      </c>
      <c r="O21" s="5">
        <f t="shared" si="5"/>
        <v>7</v>
      </c>
      <c r="P21" s="8">
        <v>1</v>
      </c>
      <c r="Q21" s="31" t="s">
        <v>52</v>
      </c>
      <c r="R21" s="32">
        <f t="shared" ref="R21:S21" si="18">TIME(0,0,(3600*($O21-$O20)/(INDEX($T$5:$AB$6,MATCH(R$15,$S$5:$S$6,0),MATCH((CONCATENATE($P21,$Q21)),$T$4:$AB$4,0)))))</f>
        <v>6.5972222222222213E-4</v>
      </c>
      <c r="S21" s="32">
        <f t="shared" si="18"/>
        <v>8.3333333333333339E-4</v>
      </c>
      <c r="T21" s="1"/>
      <c r="U21" s="33"/>
      <c r="V21" s="1"/>
      <c r="W21" s="1"/>
    </row>
    <row r="22" spans="1:23" ht="13.5" customHeight="1" x14ac:dyDescent="0.25">
      <c r="A22" s="47">
        <f t="shared" ref="A22:E22" si="19">A21+TIME(0,0,(3600*($O22-$O21)/(INDEX($T$5:$AB$6,MATCH(A$15,$S$5:$S$6,0),MATCH(CONCATENATE($P22,$Q22),$T$4:$AB$4,0)))+$T$8))</f>
        <v>0.27332175925925928</v>
      </c>
      <c r="B22" s="28">
        <f t="shared" si="19"/>
        <v>0.48165509259259259</v>
      </c>
      <c r="C22" s="28">
        <f t="shared" si="19"/>
        <v>0.60665509259259265</v>
      </c>
      <c r="D22" s="28">
        <f t="shared" si="19"/>
        <v>0.73165509259259265</v>
      </c>
      <c r="E22" s="28">
        <f t="shared" si="19"/>
        <v>0.89832175925925928</v>
      </c>
      <c r="F22" s="29">
        <v>1.5</v>
      </c>
      <c r="G22" s="29">
        <v>6</v>
      </c>
      <c r="H22" s="30" t="s">
        <v>54</v>
      </c>
      <c r="I22" s="28">
        <f t="shared" ref="I22:M22" si="20">I23+TIME(0,0,(3600*($O23-$O22)/(INDEX($T$5:$AB$6,MATCH(I$15,$S$5:$S$6,0),MATCH(CONCATENATE($P23,$Q23),$T$4:$AB$4,0)))+$T$8))</f>
        <v>0.30162037037037037</v>
      </c>
      <c r="J22" s="28">
        <f t="shared" si="20"/>
        <v>0.50995370370370363</v>
      </c>
      <c r="K22" s="28">
        <f t="shared" si="20"/>
        <v>0.63495370370370363</v>
      </c>
      <c r="L22" s="28">
        <f t="shared" si="20"/>
        <v>0.75995370370370363</v>
      </c>
      <c r="M22" s="48">
        <f t="shared" si="20"/>
        <v>0.92662037037037037</v>
      </c>
      <c r="O22" s="5">
        <f t="shared" si="5"/>
        <v>8.5</v>
      </c>
      <c r="P22" s="8">
        <v>1</v>
      </c>
      <c r="Q22" s="31" t="s">
        <v>52</v>
      </c>
      <c r="R22" s="32">
        <f t="shared" ref="R22:S22" si="21">TIME(0,0,(3600*($O22-$O21)/(INDEX($T$5:$AB$6,MATCH(R$15,$S$5:$S$6,0),MATCH((CONCATENATE($P22,$Q22)),$T$4:$AB$4,0)))))</f>
        <v>1.25E-3</v>
      </c>
      <c r="S22" s="32">
        <f t="shared" si="21"/>
        <v>1.5624999999999999E-3</v>
      </c>
      <c r="T22" s="1"/>
      <c r="U22" s="33"/>
      <c r="V22" s="1"/>
      <c r="W22" s="1"/>
    </row>
    <row r="23" spans="1:23" ht="13.5" customHeight="1" x14ac:dyDescent="0.25">
      <c r="A23" s="47">
        <f t="shared" ref="A23:E23" si="22">A22+TIME(0,0,(3600*($O23-$O22)/(INDEX($T$5:$AB$6,MATCH(A$15,$S$5:$S$6,0),MATCH(CONCATENATE($P23,$Q23),$T$4:$AB$4,0)))+$T$8))</f>
        <v>0.27421296296296299</v>
      </c>
      <c r="B23" s="28">
        <f t="shared" si="22"/>
        <v>0.48254629629629631</v>
      </c>
      <c r="C23" s="28">
        <f t="shared" si="22"/>
        <v>0.60754629629629631</v>
      </c>
      <c r="D23" s="28">
        <f t="shared" si="22"/>
        <v>0.73254629629629631</v>
      </c>
      <c r="E23" s="28">
        <f t="shared" si="22"/>
        <v>0.89921296296296294</v>
      </c>
      <c r="F23" s="29">
        <v>0.6</v>
      </c>
      <c r="G23" s="29">
        <v>7</v>
      </c>
      <c r="H23" s="30" t="s">
        <v>55</v>
      </c>
      <c r="I23" s="28">
        <f t="shared" ref="I23:M23" si="23">I24+TIME(0,0,(3600*($O24-$O23)/(INDEX($T$5:$AB$6,MATCH(I$15,$S$5:$S$6,0),MATCH(CONCATENATE($P24,$Q24),$T$4:$AB$4,0)))+$T$8))</f>
        <v>0.30072916666666666</v>
      </c>
      <c r="J23" s="28">
        <f t="shared" si="23"/>
        <v>0.50906249999999997</v>
      </c>
      <c r="K23" s="28">
        <f t="shared" si="23"/>
        <v>0.63406249999999997</v>
      </c>
      <c r="L23" s="28">
        <f t="shared" si="23"/>
        <v>0.75906249999999997</v>
      </c>
      <c r="M23" s="48">
        <f t="shared" si="23"/>
        <v>0.92572916666666671</v>
      </c>
      <c r="O23" s="5">
        <f t="shared" si="5"/>
        <v>9.1</v>
      </c>
      <c r="P23" s="8">
        <v>1</v>
      </c>
      <c r="Q23" s="31" t="s">
        <v>52</v>
      </c>
      <c r="R23" s="32">
        <f t="shared" ref="R23:S23" si="24">TIME(0,0,(3600*($O23-$O22)/(INDEX($T$5:$AB$6,MATCH(R$15,$S$5:$S$6,0),MATCH((CONCATENATE($P23,$Q23)),$T$4:$AB$4,0)))))</f>
        <v>4.9768518518518521E-4</v>
      </c>
      <c r="S23" s="32">
        <f t="shared" si="24"/>
        <v>6.2500000000000001E-4</v>
      </c>
      <c r="T23" s="1"/>
      <c r="U23" s="33"/>
      <c r="V23" s="1"/>
      <c r="W23" s="1"/>
    </row>
    <row r="24" spans="1:23" ht="13.5" customHeight="1" x14ac:dyDescent="0.25">
      <c r="A24" s="47">
        <f t="shared" ref="A24:E24" si="25">A23+TIME(0,0,(3600*($O24-$O23)/(INDEX($T$5:$AB$6,MATCH(A$15,$S$5:$S$6,0),MATCH(CONCATENATE($P24,$Q24),$T$4:$AB$4,0)))+$T$8))</f>
        <v>0.27543981481481483</v>
      </c>
      <c r="B24" s="28">
        <f t="shared" si="25"/>
        <v>0.48377314814814815</v>
      </c>
      <c r="C24" s="28">
        <f t="shared" si="25"/>
        <v>0.6087731481481482</v>
      </c>
      <c r="D24" s="28">
        <f t="shared" si="25"/>
        <v>0.7337731481481482</v>
      </c>
      <c r="E24" s="28">
        <f t="shared" si="25"/>
        <v>0.90043981481481483</v>
      </c>
      <c r="F24" s="29">
        <v>1</v>
      </c>
      <c r="G24" s="29">
        <v>8</v>
      </c>
      <c r="H24" s="30" t="s">
        <v>56</v>
      </c>
      <c r="I24" s="28">
        <f t="shared" ref="I24:M24" si="26">I25+TIME(0,0,(3600*($O25-$O24)/(INDEX($T$5:$AB$6,MATCH(I$15,$S$5:$S$6,0),MATCH(CONCATENATE($P25,$Q25),$T$4:$AB$4,0)))+$T$8))</f>
        <v>0.29950231481481482</v>
      </c>
      <c r="J24" s="28">
        <f t="shared" si="26"/>
        <v>0.50783564814814808</v>
      </c>
      <c r="K24" s="28">
        <f t="shared" si="26"/>
        <v>0.63283564814814808</v>
      </c>
      <c r="L24" s="28">
        <f t="shared" si="26"/>
        <v>0.75783564814814808</v>
      </c>
      <c r="M24" s="48">
        <f t="shared" si="26"/>
        <v>0.92450231481481482</v>
      </c>
      <c r="O24" s="5">
        <f t="shared" si="5"/>
        <v>10.1</v>
      </c>
      <c r="P24" s="8">
        <v>1</v>
      </c>
      <c r="Q24" s="31" t="s">
        <v>52</v>
      </c>
      <c r="R24" s="32">
        <f t="shared" ref="R24:S24" si="27">TIME(0,0,(3600*($O24-$O23)/(INDEX($T$5:$AB$6,MATCH(R$15,$S$5:$S$6,0),MATCH((CONCATENATE($P24,$Q24)),$T$4:$AB$4,0)))))</f>
        <v>8.3333333333333339E-4</v>
      </c>
      <c r="S24" s="32">
        <f t="shared" si="27"/>
        <v>1.0416666666666667E-3</v>
      </c>
      <c r="T24" s="1"/>
      <c r="U24" s="33"/>
      <c r="V24" s="1"/>
      <c r="W24" s="1"/>
    </row>
    <row r="25" spans="1:23" ht="13.5" customHeight="1" x14ac:dyDescent="0.25">
      <c r="A25" s="47">
        <f t="shared" ref="A25:E25" si="28">A24+TIME(0,0,(3600*($O25-$O24)/(INDEX($T$5:$AB$6,MATCH(A$15,$S$5:$S$6,0),MATCH(CONCATENATE($P25,$Q25),$T$4:$AB$4,0)))+$T$8))</f>
        <v>0.27633101851851855</v>
      </c>
      <c r="B25" s="28">
        <f t="shared" si="28"/>
        <v>0.48466435185185186</v>
      </c>
      <c r="C25" s="28">
        <f t="shared" si="28"/>
        <v>0.60966435185185186</v>
      </c>
      <c r="D25" s="28">
        <f t="shared" si="28"/>
        <v>0.73466435185185186</v>
      </c>
      <c r="E25" s="28">
        <f t="shared" si="28"/>
        <v>0.90133101851851849</v>
      </c>
      <c r="F25" s="29">
        <v>0.6</v>
      </c>
      <c r="G25" s="29">
        <v>9</v>
      </c>
      <c r="H25" s="30" t="s">
        <v>57</v>
      </c>
      <c r="I25" s="34">
        <v>0.2986111111111111</v>
      </c>
      <c r="J25" s="34">
        <v>0.50694444444444442</v>
      </c>
      <c r="K25" s="34">
        <v>0.63194444444444442</v>
      </c>
      <c r="L25" s="34">
        <v>0.75694444444444442</v>
      </c>
      <c r="M25" s="49">
        <v>0.92361111111111116</v>
      </c>
      <c r="O25" s="5">
        <f t="shared" si="5"/>
        <v>10.7</v>
      </c>
      <c r="P25" s="8">
        <v>1</v>
      </c>
      <c r="Q25" s="31" t="s">
        <v>52</v>
      </c>
      <c r="R25" s="32">
        <f t="shared" ref="R25:S25" si="29">TIME(0,0,(3600*($O25-$O24)/(INDEX($T$5:$AB$6,MATCH(R$15,$S$5:$S$6,0),MATCH((CONCATENATE($P25,$Q25)),$T$4:$AB$4,0)))))</f>
        <v>4.9768518518518521E-4</v>
      </c>
      <c r="S25" s="32">
        <f t="shared" si="29"/>
        <v>6.2500000000000001E-4</v>
      </c>
      <c r="T25" s="1"/>
      <c r="U25" s="33"/>
      <c r="V25" s="1"/>
      <c r="W25" s="1"/>
    </row>
    <row r="26" spans="1:23" ht="13.5" customHeight="1" x14ac:dyDescent="0.25">
      <c r="A26" s="47"/>
      <c r="B26" s="28"/>
      <c r="C26" s="28"/>
      <c r="D26" s="28"/>
      <c r="E26" s="28"/>
      <c r="F26" s="29"/>
      <c r="G26" s="29"/>
      <c r="H26" s="35"/>
      <c r="I26" s="28"/>
      <c r="J26" s="28"/>
      <c r="K26" s="28"/>
      <c r="L26" s="28"/>
      <c r="M26" s="48"/>
      <c r="R26" s="32"/>
      <c r="S26" s="32"/>
      <c r="T26" s="1"/>
      <c r="U26" s="33"/>
      <c r="V26" s="1"/>
      <c r="W26" s="1"/>
    </row>
    <row r="27" spans="1:23" ht="13.5" customHeight="1" x14ac:dyDescent="0.2">
      <c r="A27" s="50" t="s">
        <v>58</v>
      </c>
      <c r="B27" s="51" t="s">
        <v>58</v>
      </c>
      <c r="C27" s="52" t="s">
        <v>58</v>
      </c>
      <c r="D27" s="51" t="s">
        <v>58</v>
      </c>
      <c r="E27" s="52" t="s">
        <v>58</v>
      </c>
      <c r="F27" s="52"/>
      <c r="G27" s="52"/>
      <c r="H27" s="53"/>
      <c r="I27" s="51" t="str">
        <f t="shared" ref="I27:M27" si="30">A27</f>
        <v>1=7</v>
      </c>
      <c r="J27" s="51" t="str">
        <f t="shared" si="30"/>
        <v>1=7</v>
      </c>
      <c r="K27" s="51" t="str">
        <f t="shared" si="30"/>
        <v>1=7</v>
      </c>
      <c r="L27" s="51" t="str">
        <f t="shared" si="30"/>
        <v>1=7</v>
      </c>
      <c r="M27" s="54" t="str">
        <f t="shared" si="30"/>
        <v>1=7</v>
      </c>
    </row>
    <row r="28" spans="1:23" ht="13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3" ht="12.75" customHeight="1" x14ac:dyDescent="0.2">
      <c r="I29" s="5" t="s">
        <v>59</v>
      </c>
    </row>
    <row r="30" spans="1:23" ht="12.75" customHeight="1" x14ac:dyDescent="0.2"/>
    <row r="31" spans="1:23" ht="12.75" customHeight="1" x14ac:dyDescent="0.2"/>
    <row r="32" spans="1:23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2022-03-28T12:20:42Z</dcterms:modified>
</cp:coreProperties>
</file>