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60" windowWidth="14685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pf5QJVAp/RHCNSfbt7ilUrzA/bw=="/>
    </ext>
  </extLst>
</workbook>
</file>

<file path=xl/calcChain.xml><?xml version="1.0" encoding="utf-8"?>
<calcChain xmlns="http://schemas.openxmlformats.org/spreadsheetml/2006/main">
  <c r="AK24" i="1" l="1"/>
  <c r="AH24" i="1"/>
  <c r="AI24" i="1"/>
  <c r="AF25" i="1"/>
  <c r="AG25" i="1"/>
  <c r="AJ25" i="1"/>
  <c r="AA24" i="1"/>
  <c r="AC24" i="1"/>
  <c r="AB25" i="1"/>
  <c r="AD25" i="1"/>
  <c r="AE25" i="1"/>
  <c r="V24" i="1"/>
  <c r="Z24" i="1"/>
  <c r="W25" i="1"/>
  <c r="X25" i="1"/>
  <c r="Y25" i="1"/>
  <c r="AK17" i="1"/>
  <c r="AF17" i="1"/>
  <c r="AG17" i="1"/>
  <c r="AH17" i="1"/>
  <c r="AI17" i="1"/>
  <c r="AJ17" i="1"/>
  <c r="AA17" i="1"/>
  <c r="AB17" i="1"/>
  <c r="AC17" i="1"/>
  <c r="AD17" i="1"/>
  <c r="AE17" i="1"/>
  <c r="W17" i="1"/>
  <c r="X17" i="1"/>
  <c r="Y17" i="1"/>
  <c r="Z17" i="1"/>
  <c r="V17" i="1"/>
  <c r="A128" i="1" l="1"/>
  <c r="I155" i="1"/>
  <c r="I154" i="1" s="1"/>
  <c r="I153" i="1" s="1"/>
  <c r="I152" i="1" s="1"/>
  <c r="I151" i="1" s="1"/>
  <c r="I150" i="1" s="1"/>
  <c r="I149" i="1" s="1"/>
  <c r="I148" i="1" s="1"/>
  <c r="I147" i="1" s="1"/>
  <c r="L118" i="1"/>
  <c r="L117" i="1" s="1"/>
  <c r="L116" i="1" s="1"/>
  <c r="L115" i="1" s="1"/>
  <c r="L114" i="1" s="1"/>
  <c r="L113" i="1" s="1"/>
  <c r="L112" i="1" s="1"/>
  <c r="L111" i="1" s="1"/>
  <c r="L110" i="1" s="1"/>
  <c r="K118" i="1"/>
  <c r="K117" i="1" s="1"/>
  <c r="K116" i="1" s="1"/>
  <c r="K115" i="1" s="1"/>
  <c r="K114" i="1" s="1"/>
  <c r="K113" i="1" s="1"/>
  <c r="K112" i="1" s="1"/>
  <c r="K111" i="1" s="1"/>
  <c r="K110" i="1" s="1"/>
  <c r="J109" i="1"/>
  <c r="J108" i="1" s="1"/>
  <c r="J107" i="1" s="1"/>
  <c r="J106" i="1" s="1"/>
  <c r="J105" i="1" s="1"/>
  <c r="J104" i="1" s="1"/>
  <c r="J103" i="1" s="1"/>
  <c r="J102" i="1" s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J91" i="1" s="1"/>
  <c r="J90" i="1" s="1"/>
  <c r="AG26" i="1" s="1"/>
  <c r="M109" i="1"/>
  <c r="M108" i="1" s="1"/>
  <c r="M107" i="1" s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AJ26" i="1" s="1"/>
  <c r="I109" i="1"/>
  <c r="I108" i="1" s="1"/>
  <c r="I107" i="1" s="1"/>
  <c r="I106" i="1" s="1"/>
  <c r="I105" i="1" s="1"/>
  <c r="I104" i="1" s="1"/>
  <c r="I103" i="1" s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AF26" i="1" s="1"/>
  <c r="E91" i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AJ18" i="1" s="1"/>
  <c r="D91" i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C91" i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B91" i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AG18" i="1" s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F18" i="1" s="1"/>
  <c r="K81" i="1"/>
  <c r="K80" i="1" s="1"/>
  <c r="K79" i="1" s="1"/>
  <c r="K78" i="1" s="1"/>
  <c r="K77" i="1" s="1"/>
  <c r="K76" i="1" s="1"/>
  <c r="K75" i="1" s="1"/>
  <c r="K74" i="1" s="1"/>
  <c r="K73" i="1" s="1"/>
  <c r="I81" i="1"/>
  <c r="I80" i="1" s="1"/>
  <c r="I79" i="1" s="1"/>
  <c r="I78" i="1" s="1"/>
  <c r="I77" i="1" s="1"/>
  <c r="I76" i="1" s="1"/>
  <c r="I75" i="1" s="1"/>
  <c r="I74" i="1" s="1"/>
  <c r="I73" i="1" s="1"/>
  <c r="M44" i="1"/>
  <c r="M43" i="1" s="1"/>
  <c r="M42" i="1" s="1"/>
  <c r="M41" i="1" s="1"/>
  <c r="M40" i="1" s="1"/>
  <c r="M39" i="1" s="1"/>
  <c r="M38" i="1" s="1"/>
  <c r="I44" i="1"/>
  <c r="I43" i="1" s="1"/>
  <c r="I42" i="1" s="1"/>
  <c r="I41" i="1" s="1"/>
  <c r="I40" i="1" s="1"/>
  <c r="I39" i="1" s="1"/>
  <c r="I38" i="1" s="1"/>
  <c r="R45" i="1"/>
  <c r="S45" i="1"/>
  <c r="R43" i="1"/>
  <c r="S43" i="1"/>
  <c r="R44" i="1"/>
  <c r="S44" i="1"/>
  <c r="O45" i="1"/>
  <c r="O43" i="1"/>
  <c r="O44" i="1" s="1"/>
  <c r="I146" i="1" l="1"/>
  <c r="I145" i="1" s="1"/>
  <c r="I144" i="1" s="1"/>
  <c r="I143" i="1" s="1"/>
  <c r="I142" i="1" s="1"/>
  <c r="I141" i="1" s="1"/>
  <c r="AK25" i="1"/>
  <c r="D111" i="1"/>
  <c r="D112" i="1" s="1"/>
  <c r="D113" i="1" s="1"/>
  <c r="D114" i="1" s="1"/>
  <c r="D115" i="1" s="1"/>
  <c r="D116" i="1" s="1"/>
  <c r="D117" i="1" s="1"/>
  <c r="D118" i="1" s="1"/>
  <c r="D119" i="1" s="1"/>
  <c r="AI19" i="1" s="1"/>
  <c r="AI18" i="1"/>
  <c r="K109" i="1"/>
  <c r="K108" i="1" s="1"/>
  <c r="K107" i="1" s="1"/>
  <c r="K106" i="1" s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K95" i="1" s="1"/>
  <c r="K94" i="1" s="1"/>
  <c r="K93" i="1" s="1"/>
  <c r="K92" i="1" s="1"/>
  <c r="K91" i="1" s="1"/>
  <c r="K90" i="1" s="1"/>
  <c r="AH26" i="1" s="1"/>
  <c r="AH25" i="1"/>
  <c r="L109" i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AI26" i="1" s="1"/>
  <c r="AI25" i="1"/>
  <c r="I72" i="1"/>
  <c r="I71" i="1" s="1"/>
  <c r="AA25" i="1"/>
  <c r="K72" i="1"/>
  <c r="K71" i="1" s="1"/>
  <c r="K70" i="1" s="1"/>
  <c r="AC25" i="1"/>
  <c r="C111" i="1"/>
  <c r="C112" i="1" s="1"/>
  <c r="C113" i="1" s="1"/>
  <c r="C114" i="1" s="1"/>
  <c r="C115" i="1" s="1"/>
  <c r="C116" i="1" s="1"/>
  <c r="C117" i="1" s="1"/>
  <c r="C118" i="1" s="1"/>
  <c r="C119" i="1" s="1"/>
  <c r="AH19" i="1" s="1"/>
  <c r="AH18" i="1"/>
  <c r="O16" i="1"/>
  <c r="O17" i="1" s="1"/>
  <c r="C54" i="1" l="1"/>
  <c r="D54" i="1"/>
  <c r="B54" i="1"/>
  <c r="E54" i="1"/>
  <c r="A54" i="1"/>
  <c r="R17" i="1"/>
  <c r="S17" i="1"/>
  <c r="E17" i="1"/>
  <c r="O18" i="1"/>
  <c r="D17" i="1"/>
  <c r="C17" i="1"/>
  <c r="B17" i="1"/>
  <c r="A17" i="1"/>
  <c r="A18" i="1" s="1"/>
  <c r="C55" i="1" l="1"/>
  <c r="A55" i="1"/>
  <c r="B55" i="1"/>
  <c r="B56" i="1" s="1"/>
  <c r="C18" i="1"/>
  <c r="C19" i="1" s="1"/>
  <c r="E55" i="1"/>
  <c r="E56" i="1" s="1"/>
  <c r="D55" i="1"/>
  <c r="D56" i="1" s="1"/>
  <c r="A129" i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O19" i="1"/>
  <c r="R18" i="1"/>
  <c r="S18" i="1"/>
  <c r="B18" i="1"/>
  <c r="B19" i="1" s="1"/>
  <c r="E18" i="1"/>
  <c r="E19" i="1" s="1"/>
  <c r="D18" i="1"/>
  <c r="D19" i="1" s="1"/>
  <c r="A56" i="1"/>
  <c r="C56" i="1" l="1"/>
  <c r="A148" i="1"/>
  <c r="A149" i="1" s="1"/>
  <c r="A150" i="1" s="1"/>
  <c r="A151" i="1" s="1"/>
  <c r="A152" i="1" s="1"/>
  <c r="A153" i="1" s="1"/>
  <c r="A154" i="1" s="1"/>
  <c r="A155" i="1" s="1"/>
  <c r="A156" i="1" s="1"/>
  <c r="AK19" i="1" s="1"/>
  <c r="AK18" i="1"/>
  <c r="O20" i="1"/>
  <c r="B57" i="1" s="1"/>
  <c r="S19" i="1"/>
  <c r="R19" i="1"/>
  <c r="A19" i="1"/>
  <c r="A20" i="1" s="1"/>
  <c r="D57" i="1" l="1"/>
  <c r="D58" i="1" s="1"/>
  <c r="C57" i="1"/>
  <c r="B20" i="1"/>
  <c r="E57" i="1"/>
  <c r="S20" i="1"/>
  <c r="O21" i="1"/>
  <c r="R20" i="1"/>
  <c r="A57" i="1"/>
  <c r="A58" i="1" s="1"/>
  <c r="E20" i="1"/>
  <c r="E21" i="1" s="1"/>
  <c r="D20" i="1"/>
  <c r="D21" i="1" s="1"/>
  <c r="A21" i="1"/>
  <c r="C20" i="1"/>
  <c r="C21" i="1" s="1"/>
  <c r="B58" i="1" l="1"/>
  <c r="E58" i="1"/>
  <c r="C58" i="1"/>
  <c r="C59" i="1" s="1"/>
  <c r="O22" i="1"/>
  <c r="R21" i="1"/>
  <c r="S21" i="1"/>
  <c r="E22" i="1"/>
  <c r="C22" i="1"/>
  <c r="B21" i="1"/>
  <c r="B22" i="1" l="1"/>
  <c r="A22" i="1"/>
  <c r="B59" i="1"/>
  <c r="E59" i="1"/>
  <c r="A59" i="1"/>
  <c r="D59" i="1"/>
  <c r="S22" i="1"/>
  <c r="R22" i="1"/>
  <c r="O23" i="1"/>
  <c r="E23" i="1" s="1"/>
  <c r="D22" i="1"/>
  <c r="D23" i="1" s="1"/>
  <c r="A23" i="1" l="1"/>
  <c r="D60" i="1"/>
  <c r="E60" i="1"/>
  <c r="B60" i="1"/>
  <c r="C60" i="1"/>
  <c r="B23" i="1"/>
  <c r="O24" i="1"/>
  <c r="D24" i="1" s="1"/>
  <c r="R23" i="1"/>
  <c r="S23" i="1"/>
  <c r="C23" i="1"/>
  <c r="A60" i="1"/>
  <c r="A61" i="1" s="1"/>
  <c r="B24" i="1" l="1"/>
  <c r="C61" i="1"/>
  <c r="C24" i="1"/>
  <c r="A24" i="1"/>
  <c r="D61" i="1"/>
  <c r="B61" i="1"/>
  <c r="E61" i="1"/>
  <c r="E62" i="1" s="1"/>
  <c r="S24" i="1"/>
  <c r="O25" i="1"/>
  <c r="R24" i="1"/>
  <c r="E24" i="1"/>
  <c r="E25" i="1" s="1"/>
  <c r="B25" i="1" l="1"/>
  <c r="D62" i="1"/>
  <c r="B62" i="1"/>
  <c r="C62" i="1"/>
  <c r="O26" i="1"/>
  <c r="R25" i="1"/>
  <c r="S25" i="1"/>
  <c r="A25" i="1"/>
  <c r="C25" i="1"/>
  <c r="C26" i="1" s="1"/>
  <c r="A62" i="1"/>
  <c r="A63" i="1" s="1"/>
  <c r="D25" i="1"/>
  <c r="D26" i="1" s="1"/>
  <c r="B63" i="1" l="1"/>
  <c r="D63" i="1"/>
  <c r="A26" i="1"/>
  <c r="A27" i="1" s="1"/>
  <c r="C63" i="1"/>
  <c r="E63" i="1"/>
  <c r="E26" i="1"/>
  <c r="S26" i="1"/>
  <c r="O27" i="1"/>
  <c r="R26" i="1"/>
  <c r="B26" i="1"/>
  <c r="E27" i="1" l="1"/>
  <c r="B27" i="1"/>
  <c r="C64" i="1"/>
  <c r="D64" i="1"/>
  <c r="E64" i="1"/>
  <c r="B64" i="1"/>
  <c r="D27" i="1"/>
  <c r="C27" i="1"/>
  <c r="S27" i="1"/>
  <c r="O28" i="1"/>
  <c r="R27" i="1"/>
  <c r="A64" i="1"/>
  <c r="B65" i="1" l="1"/>
  <c r="D65" i="1"/>
  <c r="E65" i="1"/>
  <c r="C65" i="1"/>
  <c r="S28" i="1"/>
  <c r="O29" i="1"/>
  <c r="R28" i="1"/>
  <c r="C28" i="1"/>
  <c r="C29" i="1" s="1"/>
  <c r="D28" i="1"/>
  <c r="A28" i="1"/>
  <c r="A29" i="1" s="1"/>
  <c r="A65" i="1"/>
  <c r="B28" i="1"/>
  <c r="B29" i="1" s="1"/>
  <c r="E28" i="1"/>
  <c r="A66" i="1" l="1"/>
  <c r="C66" i="1"/>
  <c r="E29" i="1"/>
  <c r="E30" i="1" s="1"/>
  <c r="D29" i="1"/>
  <c r="D30" i="1" s="1"/>
  <c r="E66" i="1"/>
  <c r="D66" i="1"/>
  <c r="D67" i="1" s="1"/>
  <c r="B66" i="1"/>
  <c r="B67" i="1" s="1"/>
  <c r="O30" i="1"/>
  <c r="R29" i="1"/>
  <c r="S29" i="1"/>
  <c r="A67" i="1" l="1"/>
  <c r="A30" i="1"/>
  <c r="E67" i="1"/>
  <c r="C67" i="1"/>
  <c r="C30" i="1"/>
  <c r="S30" i="1"/>
  <c r="O31" i="1"/>
  <c r="A31" i="1" s="1"/>
  <c r="R30" i="1"/>
  <c r="B30" i="1"/>
  <c r="C68" i="1" l="1"/>
  <c r="B68" i="1"/>
  <c r="D68" i="1"/>
  <c r="D69" i="1" s="1"/>
  <c r="E68" i="1"/>
  <c r="E31" i="1"/>
  <c r="C31" i="1"/>
  <c r="S31" i="1"/>
  <c r="O32" i="1"/>
  <c r="R31" i="1"/>
  <c r="B31" i="1"/>
  <c r="D31" i="1"/>
  <c r="D32" i="1" s="1"/>
  <c r="A68" i="1"/>
  <c r="A69" i="1" s="1"/>
  <c r="E69" i="1" l="1"/>
  <c r="B32" i="1"/>
  <c r="C32" i="1"/>
  <c r="B69" i="1"/>
  <c r="B70" i="1" s="1"/>
  <c r="E32" i="1"/>
  <c r="C69" i="1"/>
  <c r="S32" i="1"/>
  <c r="O33" i="1"/>
  <c r="R32" i="1"/>
  <c r="A32" i="1"/>
  <c r="A33" i="1" s="1"/>
  <c r="D70" i="1" l="1"/>
  <c r="D33" i="1"/>
  <c r="C70" i="1"/>
  <c r="E70" i="1"/>
  <c r="O34" i="1"/>
  <c r="R33" i="1"/>
  <c r="S33" i="1"/>
  <c r="E33" i="1"/>
  <c r="E34" i="1" s="1"/>
  <c r="C33" i="1"/>
  <c r="C34" i="1" s="1"/>
  <c r="A34" i="1"/>
  <c r="A70" i="1"/>
  <c r="A71" i="1" s="1"/>
  <c r="B33" i="1"/>
  <c r="B34" i="1" s="1"/>
  <c r="C71" i="1" l="1"/>
  <c r="D71" i="1"/>
  <c r="E71" i="1"/>
  <c r="E72" i="1" s="1"/>
  <c r="B71" i="1"/>
  <c r="S34" i="1"/>
  <c r="R34" i="1"/>
  <c r="O35" i="1"/>
  <c r="C35" i="1" s="1"/>
  <c r="D34" i="1"/>
  <c r="E35" i="1" l="1"/>
  <c r="B35" i="1"/>
  <c r="B72" i="1"/>
  <c r="D35" i="1"/>
  <c r="C72" i="1"/>
  <c r="D72" i="1"/>
  <c r="S35" i="1"/>
  <c r="O36" i="1"/>
  <c r="R35" i="1"/>
  <c r="A72" i="1"/>
  <c r="A73" i="1" s="1"/>
  <c r="AA18" i="1" s="1"/>
  <c r="A35" i="1"/>
  <c r="A36" i="1" s="1"/>
  <c r="V18" i="1" s="1"/>
  <c r="E36" i="1" l="1"/>
  <c r="Z18" i="1" s="1"/>
  <c r="E73" i="1"/>
  <c r="AE18" i="1" s="1"/>
  <c r="B36" i="1"/>
  <c r="W18" i="1" s="1"/>
  <c r="C73" i="1"/>
  <c r="AC18" i="1" s="1"/>
  <c r="L72" i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AD26" i="1" s="1"/>
  <c r="J72" i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AB26" i="1" s="1"/>
  <c r="M72" i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AE26" i="1" s="1"/>
  <c r="D73" i="1"/>
  <c r="AD18" i="1" s="1"/>
  <c r="D36" i="1"/>
  <c r="Y18" i="1" s="1"/>
  <c r="B73" i="1"/>
  <c r="AB18" i="1" s="1"/>
  <c r="S36" i="1"/>
  <c r="O37" i="1"/>
  <c r="R36" i="1"/>
  <c r="C36" i="1"/>
  <c r="X18" i="1" s="1"/>
  <c r="C74" i="1" l="1"/>
  <c r="O38" i="1"/>
  <c r="R37" i="1"/>
  <c r="S37" i="1"/>
  <c r="E37" i="1"/>
  <c r="A37" i="1"/>
  <c r="A38" i="1" s="1"/>
  <c r="A39" i="1" s="1"/>
  <c r="A40" i="1" s="1"/>
  <c r="A41" i="1" s="1"/>
  <c r="A42" i="1" s="1"/>
  <c r="A43" i="1" s="1"/>
  <c r="A44" i="1" s="1"/>
  <c r="A45" i="1" s="1"/>
  <c r="V19" i="1" s="1"/>
  <c r="A74" i="1"/>
  <c r="E38" i="1" l="1"/>
  <c r="E39" i="1" s="1"/>
  <c r="E40" i="1" s="1"/>
  <c r="E41" i="1" s="1"/>
  <c r="E42" i="1" s="1"/>
  <c r="E43" i="1" s="1"/>
  <c r="E44" i="1" s="1"/>
  <c r="E45" i="1" s="1"/>
  <c r="Z19" i="1" s="1"/>
  <c r="A75" i="1"/>
  <c r="C75" i="1"/>
  <c r="S38" i="1"/>
  <c r="R38" i="1"/>
  <c r="O39" i="1"/>
  <c r="C76" i="1" l="1"/>
  <c r="A76" i="1"/>
  <c r="A77" i="1" s="1"/>
  <c r="S39" i="1"/>
  <c r="O40" i="1"/>
  <c r="R39" i="1"/>
  <c r="C77" i="1" l="1"/>
  <c r="S40" i="1"/>
  <c r="O41" i="1"/>
  <c r="R40" i="1"/>
  <c r="C78" i="1" l="1"/>
  <c r="C79" i="1" s="1"/>
  <c r="C80" i="1" s="1"/>
  <c r="C81" i="1" s="1"/>
  <c r="C82" i="1" s="1"/>
  <c r="AC19" i="1" s="1"/>
  <c r="O42" i="1"/>
  <c r="R41" i="1"/>
  <c r="S41" i="1"/>
  <c r="A78" i="1"/>
  <c r="A79" i="1" s="1"/>
  <c r="A80" i="1" s="1"/>
  <c r="A81" i="1" s="1"/>
  <c r="A82" i="1" s="1"/>
  <c r="AA19" i="1" s="1"/>
  <c r="S42" i="1" l="1"/>
  <c r="R42" i="1"/>
  <c r="K69" i="1" l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AC26" i="1" s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W26" i="1" s="1"/>
  <c r="I70" i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AA26" i="1" s="1"/>
  <c r="M37" i="1"/>
  <c r="M36" i="1" s="1"/>
  <c r="I37" i="1"/>
  <c r="I36" i="1" s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Y26" i="1" s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X26" i="1" s="1"/>
  <c r="I35" i="1" l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V26" i="1" s="1"/>
  <c r="V25" i="1"/>
  <c r="M35" i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Z26" i="1" s="1"/>
  <c r="Z25" i="1"/>
  <c r="I140" i="1"/>
  <c r="I139" i="1" s="1"/>
  <c r="I138" i="1" s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AK26" i="1" s="1"/>
</calcChain>
</file>

<file path=xl/sharedStrings.xml><?xml version="1.0" encoding="utf-8"?>
<sst xmlns="http://schemas.openxmlformats.org/spreadsheetml/2006/main" count="357" uniqueCount="99">
  <si>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</si>
  <si>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</si>
  <si>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</si>
  <si>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</si>
  <si>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</si>
  <si>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</si>
  <si>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</si>
  <si>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</si>
  <si>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</si>
  <si>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</si>
  <si>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</si>
  <si>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</si>
  <si>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</si>
  <si>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</si>
  <si>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</si>
  <si>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</si>
  <si>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</si>
  <si>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</si>
  <si>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</si>
  <si>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</si>
  <si>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</si>
  <si>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</si>
  <si>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</si>
  <si>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</si>
  <si>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</si>
  <si>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</si>
  <si>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</si>
  <si>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Slatina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</si>
  <si>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</si>
  <si>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</si>
  <si>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</si>
  <si>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</si>
  <si>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</si>
  <si>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</si>
  <si>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</si>
  <si>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</si>
  <si>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</si>
  <si>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</si>
  <si>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</si>
  <si>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</si>
  <si>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</si>
  <si>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</si>
  <si>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</si>
  <si>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</si>
  <si>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</si>
  <si>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 Autogara Astra Tours</t>
  </si>
  <si>
    <t>S</t>
  </si>
  <si>
    <t>Piscani</t>
  </si>
  <si>
    <t>Negreni</t>
  </si>
  <si>
    <t>Darmanesti</t>
  </si>
  <si>
    <t>Valea Nandrii Ramificatie</t>
  </si>
  <si>
    <t>Valea Rizii</t>
  </si>
  <si>
    <t>Cosesti</t>
  </si>
  <si>
    <t>Pacioiu1</t>
  </si>
  <si>
    <t>D</t>
  </si>
  <si>
    <t>Pacioiu2</t>
  </si>
  <si>
    <t>1</t>
  </si>
  <si>
    <t>Leicesti Stania</t>
  </si>
  <si>
    <t>Leicesti</t>
  </si>
  <si>
    <t>Lapusani</t>
  </si>
  <si>
    <t>Ganesti</t>
  </si>
  <si>
    <t>Retevoiesti</t>
  </si>
  <si>
    <t>Varzaroaia</t>
  </si>
  <si>
    <t>Pietrosani</t>
  </si>
  <si>
    <t>Primaria Pietrosani</t>
  </si>
  <si>
    <t>Domnesti Spital</t>
  </si>
  <si>
    <t>Domnesti Biserica</t>
  </si>
  <si>
    <t>Poduri Centru</t>
  </si>
  <si>
    <t>Corbsori Centru</t>
  </si>
  <si>
    <t>Jgheaburi</t>
  </si>
  <si>
    <t>Corbi Nord</t>
  </si>
  <si>
    <t>Sboghitesti Farmacie</t>
  </si>
  <si>
    <t>Slatina Ramificatie</t>
  </si>
  <si>
    <t>Slatina</t>
  </si>
  <si>
    <t>2</t>
  </si>
  <si>
    <t>1=5</t>
  </si>
  <si>
    <t>EMITENT,</t>
  </si>
  <si>
    <t>C5</t>
  </si>
  <si>
    <t>C6</t>
  </si>
  <si>
    <t>10:00</t>
  </si>
  <si>
    <t>C7</t>
  </si>
  <si>
    <t>C8</t>
  </si>
  <si>
    <t>C9</t>
  </si>
  <si>
    <t>C10</t>
  </si>
  <si>
    <t>14:30</t>
  </si>
  <si>
    <t>C11</t>
  </si>
  <si>
    <t>C12</t>
  </si>
  <si>
    <t>C13</t>
  </si>
  <si>
    <t>C14</t>
  </si>
  <si>
    <t>C15</t>
  </si>
  <si>
    <t>C16</t>
  </si>
  <si>
    <t>Nucsoara</t>
  </si>
  <si>
    <t>Domnesti Liceu</t>
  </si>
  <si>
    <t>Pitesti</t>
  </si>
  <si>
    <t>Domnesti</t>
  </si>
  <si>
    <t>6-7</t>
  </si>
  <si>
    <t>1-5</t>
  </si>
  <si>
    <t>044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</si>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</sst>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/>
    <xf numFmtId="20" fontId="1" fillId="0" borderId="19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9" fillId="0" borderId="0" xfId="0" applyFont="1"/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0" fontId="10" fillId="0" borderId="18" xfId="0" applyFont="1" applyBorder="1" applyAlignment="1"/>
    <xf numFmtId="49" fontId="10" fillId="2" borderId="0" xfId="0" applyNumberFormat="1" applyFont="1" applyFill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left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wrapText="1"/>
    </xf>
    <xf numFmtId="0" fontId="1" fillId="0" borderId="35" xfId="0" applyFont="1" applyBorder="1"/>
    <xf numFmtId="0" fontId="10" fillId="0" borderId="35" xfId="0" applyFont="1" applyBorder="1" applyAlignment="1"/>
    <xf numFmtId="0" fontId="10" fillId="0" borderId="35" xfId="0" applyFont="1" applyBorder="1" applyAlignment="1">
      <alignment horizontal="left"/>
    </xf>
    <xf numFmtId="20" fontId="2" fillId="0" borderId="36" xfId="0" applyNumberFormat="1" applyFont="1" applyBorder="1" applyAlignment="1">
      <alignment horizontal="center"/>
    </xf>
    <xf numFmtId="20" fontId="2" fillId="0" borderId="37" xfId="0" applyNumberFormat="1" applyFont="1" applyBorder="1" applyAlignment="1">
      <alignment horizontal="center"/>
    </xf>
    <xf numFmtId="20" fontId="1" fillId="0" borderId="38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20" fontId="1" fillId="0" borderId="40" xfId="0" applyNumberFormat="1" applyFont="1" applyBorder="1" applyAlignment="1">
      <alignment horizontal="center"/>
    </xf>
    <xf numFmtId="20" fontId="1" fillId="0" borderId="41" xfId="0" applyNumberFormat="1" applyFont="1" applyBorder="1" applyAlignment="1">
      <alignment horizontal="center"/>
    </xf>
    <xf numFmtId="0" fontId="1" fillId="0" borderId="31" xfId="0" applyNumberFormat="1" applyFont="1" applyBorder="1" applyAlignment="1">
      <alignment horizontal="center"/>
    </xf>
    <xf numFmtId="0" fontId="1" fillId="0" borderId="32" xfId="0" applyNumberFormat="1" applyFont="1" applyBorder="1" applyAlignment="1">
      <alignment horizontal="center"/>
    </xf>
    <xf numFmtId="20" fontId="1" fillId="0" borderId="42" xfId="0" applyNumberFormat="1" applyFont="1" applyBorder="1" applyAlignment="1">
      <alignment horizontal="center"/>
    </xf>
    <xf numFmtId="20" fontId="1" fillId="0" borderId="43" xfId="0" applyNumberFormat="1" applyFont="1" applyBorder="1" applyAlignment="1">
      <alignment horizontal="center"/>
    </xf>
    <xf numFmtId="0" fontId="1" fillId="0" borderId="18" xfId="0" applyFont="1" applyBorder="1" applyAlignment="1"/>
    <xf numFmtId="0" fontId="1" fillId="0" borderId="35" xfId="0" applyFont="1" applyBorder="1" applyAlignment="1"/>
    <xf numFmtId="0" fontId="6" fillId="0" borderId="45" xfId="0" applyFont="1" applyBorder="1"/>
    <xf numFmtId="0" fontId="6" fillId="0" borderId="46" xfId="0" applyFont="1" applyBorder="1"/>
    <xf numFmtId="0" fontId="6" fillId="0" borderId="46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6" xfId="0" applyFont="1" applyBorder="1"/>
    <xf numFmtId="0" fontId="6" fillId="0" borderId="27" xfId="0" applyFont="1" applyBorder="1" applyAlignment="1">
      <alignment horizontal="center"/>
    </xf>
    <xf numFmtId="0" fontId="6" fillId="2" borderId="47" xfId="0" applyFont="1" applyFill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8" xfId="0" applyFont="1" applyBorder="1"/>
    <xf numFmtId="0" fontId="6" fillId="0" borderId="48" xfId="0" applyFont="1" applyBorder="1" applyAlignment="1">
      <alignment horizontal="center"/>
    </xf>
    <xf numFmtId="0" fontId="6" fillId="2" borderId="49" xfId="0" applyFont="1" applyFill="1" applyBorder="1" applyAlignment="1">
      <alignment horizontal="center"/>
    </xf>
    <xf numFmtId="20" fontId="1" fillId="3" borderId="0" xfId="0" applyNumberFormat="1" applyFont="1" applyFill="1"/>
    <xf numFmtId="20" fontId="0" fillId="3" borderId="0" xfId="0" applyNumberFormat="1" applyFont="1" applyFill="1" applyAlignment="1"/>
    <xf numFmtId="20" fontId="1" fillId="4" borderId="0" xfId="0" applyNumberFormat="1" applyFont="1" applyFill="1"/>
    <xf numFmtId="20" fontId="0" fillId="4" borderId="0" xfId="0" applyNumberFormat="1" applyFont="1" applyFill="1" applyAlignment="1"/>
    <xf numFmtId="49" fontId="11" fillId="0" borderId="0" xfId="0" applyNumberFormat="1" applyFont="1" applyAlignment="1"/>
    <xf numFmtId="20" fontId="0" fillId="3" borderId="0" xfId="0" applyNumberFormat="1" applyFont="1" applyFill="1" applyAlignment="1">
      <alignment horizontal="right"/>
    </xf>
    <xf numFmtId="0" fontId="1" fillId="4" borderId="0" xfId="0" applyFont="1" applyFill="1"/>
    <xf numFmtId="0" fontId="0" fillId="4" borderId="0" xfId="0" applyFont="1" applyFill="1" applyAlignment="1"/>
    <xf numFmtId="0" fontId="1" fillId="3" borderId="0" xfId="0" applyFont="1" applyFill="1"/>
    <xf numFmtId="0" fontId="0" fillId="3" borderId="0" xfId="0" applyFont="1" applyFill="1" applyAlignment="1"/>
    <xf numFmtId="20" fontId="1" fillId="5" borderId="0" xfId="0" applyNumberFormat="1" applyFont="1" applyFill="1"/>
    <xf numFmtId="0" fontId="0" fillId="5" borderId="0" xfId="0" applyFont="1" applyFill="1" applyAlignment="1"/>
    <xf numFmtId="20" fontId="0" fillId="5" borderId="0" xfId="0" applyNumberFormat="1" applyFont="1" applyFill="1" applyAlignment="1"/>
    <xf numFmtId="20" fontId="0" fillId="6" borderId="0" xfId="0" applyNumberFormat="1" applyFont="1" applyFill="1" applyAlignment="1"/>
    <xf numFmtId="0" fontId="0" fillId="6" borderId="0" xfId="0" applyFont="1" applyFill="1" applyAlignment="1"/>
    <xf numFmtId="20" fontId="0" fillId="7" borderId="0" xfId="0" applyNumberFormat="1" applyFont="1" applyFill="1" applyAlignment="1"/>
    <xf numFmtId="0" fontId="0" fillId="7" borderId="0" xfId="0" applyFont="1" applyFill="1" applyAlignme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4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65"/>
  <sheetViews>
    <sheetView tabSelected="1" topLeftCell="A92" workbookViewId="0">
      <selection activeCell="H99" sqref="H99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1" width="8.7109375" customWidth="1"/>
    <col min="22" max="64" width="6.7109375" customWidth="1"/>
  </cols>
  <sheetData>
    <row r="1" spans="1:37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37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37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37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37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37" ht="15.75" customHeight="1" x14ac:dyDescent="0.25">
      <c r="A6" s="130" t="s">
        <v>21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37" ht="15.75" customHeight="1" x14ac:dyDescent="0.25">
      <c r="A7" s="132" t="s">
        <v>24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</row>
    <row r="8" spans="1:37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20</v>
      </c>
    </row>
    <row r="9" spans="1:37" ht="15.75" customHeight="1" x14ac:dyDescent="0.25">
      <c r="A9" s="133"/>
      <c r="B9" s="131"/>
      <c r="C9" s="131"/>
      <c r="D9" s="131"/>
      <c r="E9" s="131"/>
      <c r="F9" s="131"/>
      <c r="G9" s="131"/>
      <c r="H9" s="131"/>
      <c r="I9" s="12"/>
      <c r="J9" s="12"/>
      <c r="K9" s="13"/>
      <c r="L9" s="13"/>
      <c r="M9" s="13"/>
    </row>
    <row r="10" spans="1:37" ht="18" x14ac:dyDescent="0.25">
      <c r="A10" s="133" t="s">
        <v>27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</row>
    <row r="11" spans="1:37" ht="18" x14ac:dyDescent="0.25">
      <c r="A11" s="12" t="s">
        <v>28</v>
      </c>
      <c r="B11" s="12"/>
      <c r="C11" s="12"/>
      <c r="D11" s="12"/>
      <c r="E11" s="14" t="s">
        <v>97</v>
      </c>
      <c r="F11" s="12"/>
      <c r="G11" s="12"/>
      <c r="H11" s="12"/>
      <c r="I11" s="12"/>
      <c r="J11" s="12"/>
      <c r="K11" s="12"/>
      <c r="L11" s="12"/>
      <c r="M11" s="12"/>
    </row>
    <row r="12" spans="1:37" ht="12.75" customHeight="1" x14ac:dyDescent="0.25">
      <c r="A12" s="127" t="s">
        <v>29</v>
      </c>
      <c r="B12" s="128"/>
      <c r="C12" s="128"/>
      <c r="D12" s="128"/>
      <c r="E12" s="128"/>
      <c r="F12" s="15" t="s">
        <v>30</v>
      </c>
      <c r="G12" s="16" t="s">
        <v>31</v>
      </c>
      <c r="H12" s="16" t="s">
        <v>32</v>
      </c>
      <c r="I12" s="124" t="s">
        <v>33</v>
      </c>
      <c r="J12" s="125"/>
      <c r="K12" s="125"/>
      <c r="L12" s="125"/>
      <c r="M12" s="12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37" ht="12.75" customHeight="1" x14ac:dyDescent="0.25">
      <c r="A13" s="124" t="s">
        <v>34</v>
      </c>
      <c r="B13" s="125"/>
      <c r="C13" s="125"/>
      <c r="D13" s="125"/>
      <c r="E13" s="126"/>
      <c r="F13" s="18"/>
      <c r="G13" s="19" t="s">
        <v>35</v>
      </c>
      <c r="H13" s="20" t="s">
        <v>36</v>
      </c>
      <c r="I13" s="124" t="s">
        <v>34</v>
      </c>
      <c r="J13" s="125"/>
      <c r="K13" s="125"/>
      <c r="L13" s="125"/>
      <c r="M13" s="12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37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77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77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37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11" t="s">
        <v>96</v>
      </c>
      <c r="W15" s="111" t="s">
        <v>96</v>
      </c>
      <c r="X15" s="111" t="s">
        <v>96</v>
      </c>
      <c r="Y15" s="111" t="s">
        <v>96</v>
      </c>
      <c r="Z15" s="111" t="s">
        <v>96</v>
      </c>
      <c r="AA15" s="111" t="s">
        <v>96</v>
      </c>
      <c r="AB15" s="111" t="s">
        <v>96</v>
      </c>
      <c r="AC15" s="111" t="s">
        <v>96</v>
      </c>
      <c r="AD15" s="111" t="s">
        <v>96</v>
      </c>
      <c r="AE15" s="111" t="s">
        <v>95</v>
      </c>
      <c r="AF15" s="111" t="s">
        <v>95</v>
      </c>
      <c r="AG15" s="111" t="s">
        <v>95</v>
      </c>
      <c r="AH15" s="111" t="s">
        <v>95</v>
      </c>
      <c r="AI15" s="111" t="s">
        <v>95</v>
      </c>
      <c r="AJ15" s="111" t="s">
        <v>95</v>
      </c>
      <c r="AK15" s="111" t="s">
        <v>95</v>
      </c>
    </row>
    <row r="16" spans="1:37" ht="13.5" customHeight="1" x14ac:dyDescent="0.2">
      <c r="A16" s="31">
        <v>0.67361111111111116</v>
      </c>
      <c r="B16" s="32">
        <v>0.79166666666666663</v>
      </c>
      <c r="C16" s="32">
        <v>0.85416666666666663</v>
      </c>
      <c r="D16" s="32">
        <v>0.27083333333333331</v>
      </c>
      <c r="E16" s="32">
        <v>0.2986111111111111</v>
      </c>
      <c r="F16" s="33"/>
      <c r="G16" s="33">
        <v>0</v>
      </c>
      <c r="H16" s="34" t="s">
        <v>45</v>
      </c>
      <c r="I16" s="35">
        <f t="shared" ref="I16:M16" si="0">I17+TIME(0,0,(3600*($O17-$O16)/(INDEX($T$5:$AB$6,MATCH(I$15,$S$5:$S$6,0),MATCH(CONCATENATE($P17,$Q17),$T$4:$AB$4,0)))+$T$8))</f>
        <v>0.26956018518518526</v>
      </c>
      <c r="J16" s="35">
        <f t="shared" si="0"/>
        <v>0.29159722222222206</v>
      </c>
      <c r="K16" s="35">
        <f t="shared" si="0"/>
        <v>0.33326388888888875</v>
      </c>
      <c r="L16" s="35">
        <f t="shared" si="0"/>
        <v>0.38534722222222206</v>
      </c>
      <c r="M16" s="36">
        <f t="shared" si="0"/>
        <v>0.48136574074074062</v>
      </c>
      <c r="O16" s="5">
        <f t="shared" ref="O16:O45" si="1">O15+F16</f>
        <v>0</v>
      </c>
      <c r="P16" s="37"/>
      <c r="Q16" s="37"/>
      <c r="R16" s="38"/>
      <c r="S16" s="38"/>
    </row>
    <row r="17" spans="1:38" ht="13.5" customHeight="1" x14ac:dyDescent="0.25">
      <c r="A17" s="39">
        <f t="shared" ref="A17:E17" si="2">A16+TIME(0,0,(3600*($O17-$O16)/(INDEX($T$5:$AB$6,MATCH(A$15,$S$5:$S$6,0),MATCH(CONCATENATE($P17,$Q17),$T$4:$AB$4,0)))+$T$8))</f>
        <v>0.67783564814814823</v>
      </c>
      <c r="B17" s="40">
        <f t="shared" si="2"/>
        <v>0.7958912037037037</v>
      </c>
      <c r="C17" s="40">
        <f t="shared" si="2"/>
        <v>0.8583912037037037</v>
      </c>
      <c r="D17" s="40">
        <f t="shared" si="2"/>
        <v>0.27505787037037033</v>
      </c>
      <c r="E17" s="40">
        <f t="shared" si="2"/>
        <v>0.30283564814814812</v>
      </c>
      <c r="F17" s="41">
        <v>4.8</v>
      </c>
      <c r="G17" s="41">
        <v>1</v>
      </c>
      <c r="H17" s="42" t="s">
        <v>98</v>
      </c>
      <c r="I17" s="40">
        <f t="shared" ref="I17:M17" si="3">I18+TIME(0,0,(3600*($O18-$O17)/(INDEX($T$5:$AB$6,MATCH(I$15,$S$5:$S$6,0),MATCH(CONCATENATE($P18,$Q18),$T$4:$AB$4,0)))+$T$8))</f>
        <v>0.26533564814814825</v>
      </c>
      <c r="J17" s="40">
        <f t="shared" si="3"/>
        <v>0.28737268518518505</v>
      </c>
      <c r="K17" s="40">
        <f t="shared" si="3"/>
        <v>0.32903935185185174</v>
      </c>
      <c r="L17" s="40">
        <f t="shared" si="3"/>
        <v>0.38112268518518505</v>
      </c>
      <c r="M17" s="43">
        <f t="shared" si="3"/>
        <v>0.47714120370370361</v>
      </c>
      <c r="O17" s="5">
        <f t="shared" si="1"/>
        <v>4.8</v>
      </c>
      <c r="P17" s="44">
        <v>1</v>
      </c>
      <c r="Q17" s="45" t="s">
        <v>46</v>
      </c>
      <c r="R17" s="38">
        <f t="shared" ref="R17:S17" si="4">TIME(0,0,(3600*($O17-$O16)/(INDEX($T$5:$AB$6,MATCH(R$15,$S$5:$S$6,0),MATCH((CONCATENATE($P17,$Q17)),$T$4:$AB$4,0)))))</f>
        <v>3.9930555555555561E-3</v>
      </c>
      <c r="S17" s="38">
        <f t="shared" si="4"/>
        <v>5.0000000000000001E-3</v>
      </c>
      <c r="T17" s="1"/>
      <c r="U17" s="46"/>
      <c r="V17" s="109">
        <f>A16</f>
        <v>0.67361111111111116</v>
      </c>
      <c r="W17" s="107">
        <f t="shared" ref="W17:Z17" si="5">B16</f>
        <v>0.79166666666666663</v>
      </c>
      <c r="X17" s="117">
        <f t="shared" si="5"/>
        <v>0.85416666666666663</v>
      </c>
      <c r="Y17" s="109">
        <f t="shared" si="5"/>
        <v>0.27083333333333331</v>
      </c>
      <c r="Z17" s="107">
        <f t="shared" si="5"/>
        <v>0.2986111111111111</v>
      </c>
      <c r="AA17" s="119">
        <f t="shared" ref="AA17:AE17" si="6">A53</f>
        <v>0.39583333333333331</v>
      </c>
      <c r="AB17" s="110">
        <f t="shared" si="6"/>
        <v>0.52083333333333337</v>
      </c>
      <c r="AC17" s="112" t="str">
        <f t="shared" si="6"/>
        <v>14:30</v>
      </c>
      <c r="AD17" s="119">
        <f t="shared" si="6"/>
        <v>0.71875</v>
      </c>
      <c r="AE17" s="122">
        <f t="shared" si="6"/>
        <v>0.66666666666666663</v>
      </c>
      <c r="AF17" s="120">
        <f t="shared" ref="AF17:AJ17" si="7">A90</f>
        <v>0.79166666666666663</v>
      </c>
      <c r="AG17" s="120">
        <f t="shared" si="7"/>
        <v>0.2951388888888889</v>
      </c>
      <c r="AH17" s="122">
        <f t="shared" si="7"/>
        <v>0.34027777777777773</v>
      </c>
      <c r="AI17" s="120">
        <f t="shared" si="7"/>
        <v>0.39583333333333331</v>
      </c>
      <c r="AJ17" s="122">
        <f t="shared" si="7"/>
        <v>0.52083333333333337</v>
      </c>
      <c r="AK17" s="120">
        <f>$A$127</f>
        <v>0.60416666666666663</v>
      </c>
      <c r="AL17" t="s">
        <v>93</v>
      </c>
    </row>
    <row r="18" spans="1:38" ht="13.5" customHeight="1" x14ac:dyDescent="0.25">
      <c r="A18" s="39">
        <f t="shared" ref="A18:E18" si="8">A17+TIME(0,0,(3600*($O18-$O17)/(INDEX($T$5:$AB$6,MATCH(A$15,$S$5:$S$6,0),MATCH(CONCATENATE($P18,$Q18),$T$4:$AB$4,0)))+$T$8))</f>
        <v>0.68672453703703706</v>
      </c>
      <c r="B18" s="40">
        <f t="shared" si="8"/>
        <v>0.80478009259259253</v>
      </c>
      <c r="C18" s="40">
        <f t="shared" si="8"/>
        <v>0.86728009259259253</v>
      </c>
      <c r="D18" s="40">
        <f t="shared" si="8"/>
        <v>0.28394675925925922</v>
      </c>
      <c r="E18" s="40">
        <f t="shared" si="8"/>
        <v>0.31172453703703701</v>
      </c>
      <c r="F18" s="47">
        <v>10.4</v>
      </c>
      <c r="G18" s="41">
        <v>2</v>
      </c>
      <c r="H18" s="48" t="s">
        <v>47</v>
      </c>
      <c r="I18" s="40">
        <f t="shared" ref="I18:M18" si="9">I19+TIME(0,0,(3600*($O19-$O18)/(INDEX($T$5:$AB$6,MATCH(I$15,$S$5:$S$6,0),MATCH(CONCATENATE($P19,$Q19),$T$4:$AB$4,0)))+$T$8))</f>
        <v>0.25644675925925936</v>
      </c>
      <c r="J18" s="40">
        <f t="shared" si="9"/>
        <v>0.27848379629629616</v>
      </c>
      <c r="K18" s="40">
        <f t="shared" si="9"/>
        <v>0.32015046296296285</v>
      </c>
      <c r="L18" s="40">
        <f t="shared" si="9"/>
        <v>0.37223379629629616</v>
      </c>
      <c r="M18" s="43">
        <f t="shared" si="9"/>
        <v>0.46825231481481472</v>
      </c>
      <c r="O18" s="5">
        <f t="shared" si="1"/>
        <v>15.2</v>
      </c>
      <c r="P18" s="44">
        <v>1</v>
      </c>
      <c r="Q18" s="45" t="s">
        <v>46</v>
      </c>
      <c r="R18" s="38">
        <f t="shared" ref="R18:S18" si="10">TIME(0,0,(3600*($O18-$O17)/(INDEX($T$5:$AB$6,MATCH(R$15,$S$5:$S$6,0),MATCH((CONCATENATE($P18,$Q18)),$T$4:$AB$4,0)))))</f>
        <v>8.6574074074074071E-3</v>
      </c>
      <c r="S18" s="38">
        <f t="shared" si="10"/>
        <v>1.0833333333333334E-2</v>
      </c>
      <c r="T18" s="1"/>
      <c r="U18" s="46"/>
      <c r="V18" s="109">
        <f>A36</f>
        <v>0.71520833333333322</v>
      </c>
      <c r="W18" s="107">
        <f t="shared" ref="W18:Z18" si="11">B36</f>
        <v>0.83326388888888869</v>
      </c>
      <c r="X18" s="117">
        <f t="shared" si="11"/>
        <v>0.89576388888888869</v>
      </c>
      <c r="Y18" s="109">
        <f t="shared" si="11"/>
        <v>0.31243055555555538</v>
      </c>
      <c r="Z18" s="107">
        <f t="shared" si="11"/>
        <v>0.34020833333333317</v>
      </c>
      <c r="AA18" s="119">
        <f t="shared" ref="AA18:AE18" si="12">A73</f>
        <v>0.43743055555555538</v>
      </c>
      <c r="AB18" s="110">
        <f t="shared" si="12"/>
        <v>0.56243055555555543</v>
      </c>
      <c r="AC18" s="108">
        <f t="shared" si="12"/>
        <v>0.64576388888888869</v>
      </c>
      <c r="AD18" s="119">
        <f t="shared" si="12"/>
        <v>0.76034722222222206</v>
      </c>
      <c r="AE18" s="122">
        <f t="shared" si="12"/>
        <v>0.70826388888888869</v>
      </c>
      <c r="AF18" s="120">
        <f t="shared" ref="AF18:AJ18" si="13">A110</f>
        <v>0.83326388888888869</v>
      </c>
      <c r="AG18" s="120">
        <f t="shared" si="13"/>
        <v>0.33673611111111096</v>
      </c>
      <c r="AH18" s="122">
        <f t="shared" si="13"/>
        <v>0.3818749999999998</v>
      </c>
      <c r="AI18" s="120">
        <f t="shared" si="13"/>
        <v>0.43743055555555538</v>
      </c>
      <c r="AJ18" s="122">
        <f t="shared" si="13"/>
        <v>0.56243055555555543</v>
      </c>
      <c r="AK18" s="120">
        <f>$A$147</f>
        <v>0.64576388888888869</v>
      </c>
      <c r="AL18" t="s">
        <v>94</v>
      </c>
    </row>
    <row r="19" spans="1:38" ht="13.5" customHeight="1" x14ac:dyDescent="0.25">
      <c r="A19" s="39">
        <f t="shared" ref="A19:E19" si="14">A18+TIME(0,0,(3600*($O19-$O18)/(INDEX($T$5:$AB$6,MATCH(A$15,$S$5:$S$6,0),MATCH(CONCATENATE($P19,$Q19),$T$4:$AB$4,0)))+$T$8))</f>
        <v>0.68828703703703709</v>
      </c>
      <c r="B19" s="40">
        <f t="shared" si="14"/>
        <v>0.80634259259259256</v>
      </c>
      <c r="C19" s="40">
        <f t="shared" si="14"/>
        <v>0.86884259259259256</v>
      </c>
      <c r="D19" s="40">
        <f t="shared" si="14"/>
        <v>0.28550925925925924</v>
      </c>
      <c r="E19" s="40">
        <f t="shared" si="14"/>
        <v>0.31328703703703703</v>
      </c>
      <c r="F19" s="47">
        <v>1.6</v>
      </c>
      <c r="G19" s="41">
        <v>3</v>
      </c>
      <c r="H19" s="48" t="s">
        <v>48</v>
      </c>
      <c r="I19" s="40">
        <f t="shared" ref="I19:M19" si="15">I20+TIME(0,0,(3600*($O20-$O19)/(INDEX($T$5:$AB$6,MATCH(I$15,$S$5:$S$6,0),MATCH(CONCATENATE($P20,$Q20),$T$4:$AB$4,0)))+$T$8))</f>
        <v>0.25488425925925934</v>
      </c>
      <c r="J19" s="40">
        <f t="shared" si="15"/>
        <v>0.27692129629629614</v>
      </c>
      <c r="K19" s="40">
        <f t="shared" si="15"/>
        <v>0.31858796296296282</v>
      </c>
      <c r="L19" s="40">
        <f t="shared" si="15"/>
        <v>0.37067129629629614</v>
      </c>
      <c r="M19" s="43">
        <f t="shared" si="15"/>
        <v>0.4666898148148147</v>
      </c>
      <c r="O19" s="5">
        <f t="shared" si="1"/>
        <v>16.8</v>
      </c>
      <c r="P19" s="44">
        <v>1</v>
      </c>
      <c r="Q19" s="45" t="s">
        <v>46</v>
      </c>
      <c r="R19" s="38">
        <f t="shared" ref="R19:S19" si="16">TIME(0,0,(3600*($O19-$O18)/(INDEX($T$5:$AB$6,MATCH(R$15,$S$5:$S$6,0),MATCH((CONCATENATE($P19,$Q19)),$T$4:$AB$4,0)))))</f>
        <v>1.3310185185185187E-3</v>
      </c>
      <c r="S19" s="38">
        <f t="shared" si="16"/>
        <v>1.6666666666666668E-3</v>
      </c>
      <c r="T19" s="1"/>
      <c r="U19" s="46"/>
      <c r="V19" s="109">
        <f>A45</f>
        <v>0.7383101851851851</v>
      </c>
      <c r="W19" s="107"/>
      <c r="X19" s="117"/>
      <c r="Y19" s="109"/>
      <c r="Z19" s="107">
        <f t="shared" ref="Z19" si="17">E45</f>
        <v>0.36331018518518504</v>
      </c>
      <c r="AA19" s="119">
        <f t="shared" ref="AA19:AC19" si="18">A82</f>
        <v>0.46053240740740725</v>
      </c>
      <c r="AB19" s="110"/>
      <c r="AC19" s="108">
        <f t="shared" si="18"/>
        <v>0.66886574074074057</v>
      </c>
      <c r="AD19" s="119"/>
      <c r="AE19" s="122"/>
      <c r="AF19" s="120"/>
      <c r="AG19" s="120"/>
      <c r="AH19" s="122">
        <f t="shared" ref="AH19:AI19" si="19">C119</f>
        <v>0.40497685185185167</v>
      </c>
      <c r="AI19" s="120">
        <f t="shared" si="19"/>
        <v>0.46053240740740725</v>
      </c>
      <c r="AJ19" s="122"/>
      <c r="AK19" s="120">
        <f>$A$156</f>
        <v>0.66886574074074057</v>
      </c>
      <c r="AL19" t="s">
        <v>73</v>
      </c>
    </row>
    <row r="20" spans="1:38" ht="13.5" customHeight="1" x14ac:dyDescent="0.25">
      <c r="A20" s="39">
        <f t="shared" ref="A20:E20" si="20">A19+TIME(0,0,(3600*($O20-$O19)/(INDEX($T$5:$AB$6,MATCH(A$15,$S$5:$S$6,0),MATCH(CONCATENATE($P20,$Q20),$T$4:$AB$4,0)))+$T$8))</f>
        <v>0.69126157407407407</v>
      </c>
      <c r="B20" s="40">
        <f t="shared" si="20"/>
        <v>0.80931712962962954</v>
      </c>
      <c r="C20" s="40">
        <f t="shared" si="20"/>
        <v>0.87181712962962954</v>
      </c>
      <c r="D20" s="40">
        <f t="shared" si="20"/>
        <v>0.28848379629629628</v>
      </c>
      <c r="E20" s="40">
        <f t="shared" si="20"/>
        <v>0.31626157407407407</v>
      </c>
      <c r="F20" s="47">
        <v>3.3</v>
      </c>
      <c r="G20" s="41">
        <v>4</v>
      </c>
      <c r="H20" s="48" t="s">
        <v>49</v>
      </c>
      <c r="I20" s="40">
        <f t="shared" ref="I20:M20" si="21">I21+TIME(0,0,(3600*($O21-$O20)/(INDEX($T$5:$AB$6,MATCH(I$15,$S$5:$S$6,0),MATCH(CONCATENATE($P21,$Q21),$T$4:$AB$4,0)))+$T$8))</f>
        <v>0.2519097222222223</v>
      </c>
      <c r="J20" s="40">
        <f t="shared" si="21"/>
        <v>0.2739467592592591</v>
      </c>
      <c r="K20" s="40">
        <f t="shared" si="21"/>
        <v>0.31561342592592578</v>
      </c>
      <c r="L20" s="40">
        <f t="shared" si="21"/>
        <v>0.3676967592592591</v>
      </c>
      <c r="M20" s="43">
        <f t="shared" si="21"/>
        <v>0.46371527777777766</v>
      </c>
      <c r="O20" s="5">
        <f t="shared" si="1"/>
        <v>20.100000000000001</v>
      </c>
      <c r="P20" s="44">
        <v>1</v>
      </c>
      <c r="Q20" s="45" t="s">
        <v>46</v>
      </c>
      <c r="R20" s="38">
        <f t="shared" ref="R20:S20" si="22">TIME(0,0,(3600*($O20-$O19)/(INDEX($T$5:$AB$6,MATCH(R$15,$S$5:$S$6,0),MATCH((CONCATENATE($P20,$Q20)),$T$4:$AB$4,0)))))</f>
        <v>2.7430555555555559E-3</v>
      </c>
      <c r="S20" s="38">
        <f t="shared" si="22"/>
        <v>3.4375E-3</v>
      </c>
      <c r="T20" s="1"/>
      <c r="U20" s="46"/>
      <c r="V20" s="113"/>
      <c r="W20" s="115"/>
      <c r="X20" s="118"/>
      <c r="Y20" s="114"/>
      <c r="Z20" s="116"/>
      <c r="AA20" s="118"/>
      <c r="AB20" s="114"/>
      <c r="AC20" s="116"/>
      <c r="AD20" s="118"/>
      <c r="AE20" s="123"/>
      <c r="AF20" s="121"/>
      <c r="AG20" s="121"/>
      <c r="AH20" s="123"/>
      <c r="AI20" s="121"/>
      <c r="AJ20" s="123"/>
      <c r="AK20" s="121"/>
    </row>
    <row r="21" spans="1:38" ht="13.5" customHeight="1" x14ac:dyDescent="0.25">
      <c r="A21" s="39">
        <f t="shared" ref="A21:E21" si="23">A20+TIME(0,0,(3600*($O21-$O20)/(INDEX($T$5:$AB$6,MATCH(A$15,$S$5:$S$6,0),MATCH(CONCATENATE($P21,$Q21),$T$4:$AB$4,0)))+$T$8))</f>
        <v>0.69223379629629633</v>
      </c>
      <c r="B21" s="40">
        <f t="shared" si="23"/>
        <v>0.8102893518518518</v>
      </c>
      <c r="C21" s="40">
        <f t="shared" si="23"/>
        <v>0.8727893518518518</v>
      </c>
      <c r="D21" s="40">
        <f t="shared" si="23"/>
        <v>0.28945601851851849</v>
      </c>
      <c r="E21" s="40">
        <f t="shared" si="23"/>
        <v>0.31723379629629628</v>
      </c>
      <c r="F21" s="47">
        <v>0.9</v>
      </c>
      <c r="G21" s="41">
        <v>5</v>
      </c>
      <c r="H21" s="48" t="s">
        <v>50</v>
      </c>
      <c r="I21" s="40">
        <f t="shared" ref="I21:M21" si="24">I22+TIME(0,0,(3600*($O22-$O21)/(INDEX($T$5:$AB$6,MATCH(I$15,$S$5:$S$6,0),MATCH(CONCATENATE($P22,$Q22),$T$4:$AB$4,0)))+$T$8))</f>
        <v>0.25093750000000009</v>
      </c>
      <c r="J21" s="40">
        <f t="shared" si="24"/>
        <v>0.27297453703703689</v>
      </c>
      <c r="K21" s="40">
        <f t="shared" si="24"/>
        <v>0.31464120370370358</v>
      </c>
      <c r="L21" s="40">
        <f t="shared" si="24"/>
        <v>0.36672453703703689</v>
      </c>
      <c r="M21" s="43">
        <f t="shared" si="24"/>
        <v>0.46274305555555545</v>
      </c>
      <c r="O21" s="5">
        <f t="shared" si="1"/>
        <v>21</v>
      </c>
      <c r="P21" s="44">
        <v>1</v>
      </c>
      <c r="Q21" s="45" t="s">
        <v>46</v>
      </c>
      <c r="R21" s="38">
        <f t="shared" ref="R21:S21" si="25">TIME(0,0,(3600*($O21-$O20)/(INDEX($T$5:$AB$6,MATCH(R$15,$S$5:$S$6,0),MATCH((CONCATENATE($P21,$Q21)),$T$4:$AB$4,0)))))</f>
        <v>7.407407407407407E-4</v>
      </c>
      <c r="S21" s="38">
        <f t="shared" si="25"/>
        <v>9.3750000000000007E-4</v>
      </c>
      <c r="T21" s="1"/>
      <c r="U21" s="46"/>
      <c r="V21" s="113"/>
      <c r="W21" s="115"/>
      <c r="X21" s="118"/>
      <c r="Y21" s="114"/>
      <c r="Z21" s="116"/>
      <c r="AA21" s="118"/>
      <c r="AB21" s="114"/>
      <c r="AC21" s="116"/>
      <c r="AD21" s="118"/>
      <c r="AE21" s="123"/>
      <c r="AF21" s="121"/>
      <c r="AG21" s="121"/>
      <c r="AH21" s="123"/>
      <c r="AI21" s="121"/>
      <c r="AJ21" s="123"/>
      <c r="AK21" s="121"/>
    </row>
    <row r="22" spans="1:38" ht="13.5" customHeight="1" x14ac:dyDescent="0.25">
      <c r="A22" s="39">
        <f t="shared" ref="A22:E22" si="26">A21+TIME(0,0,(3600*($O22-$O21)/(INDEX($T$5:$AB$6,MATCH(A$15,$S$5:$S$6,0),MATCH(CONCATENATE($P22,$Q22),$T$4:$AB$4,0)))+$T$8))</f>
        <v>0.69429398148148147</v>
      </c>
      <c r="B22" s="40">
        <f t="shared" si="26"/>
        <v>0.81234953703703694</v>
      </c>
      <c r="C22" s="40">
        <f t="shared" si="26"/>
        <v>0.87484953703703694</v>
      </c>
      <c r="D22" s="40">
        <f t="shared" si="26"/>
        <v>0.29151620370370368</v>
      </c>
      <c r="E22" s="40">
        <f t="shared" si="26"/>
        <v>0.31929398148148147</v>
      </c>
      <c r="F22" s="47">
        <v>2.2000000000000002</v>
      </c>
      <c r="G22" s="41">
        <v>6</v>
      </c>
      <c r="H22" s="48" t="s">
        <v>51</v>
      </c>
      <c r="I22" s="40">
        <f t="shared" ref="I22:M22" si="27">I23+TIME(0,0,(3600*($O23-$O22)/(INDEX($T$5:$AB$6,MATCH(I$15,$S$5:$S$6,0),MATCH(CONCATENATE($P23,$Q23),$T$4:$AB$4,0)))+$T$8))</f>
        <v>0.24887731481481493</v>
      </c>
      <c r="J22" s="40">
        <f t="shared" si="27"/>
        <v>0.2709143518518517</v>
      </c>
      <c r="K22" s="40">
        <f t="shared" si="27"/>
        <v>0.31258101851851838</v>
      </c>
      <c r="L22" s="40">
        <f t="shared" si="27"/>
        <v>0.3646643518518517</v>
      </c>
      <c r="M22" s="43">
        <f t="shared" si="27"/>
        <v>0.46068287037037026</v>
      </c>
      <c r="O22" s="5">
        <f t="shared" si="1"/>
        <v>23.2</v>
      </c>
      <c r="P22" s="44">
        <v>1</v>
      </c>
      <c r="Q22" s="45" t="s">
        <v>46</v>
      </c>
      <c r="R22" s="38">
        <f t="shared" ref="R22:S22" si="28">TIME(0,0,(3600*($O22-$O21)/(INDEX($T$5:$AB$6,MATCH(R$15,$S$5:$S$6,0),MATCH((CONCATENATE($P22,$Q22)),$T$4:$AB$4,0)))))</f>
        <v>1.8287037037037037E-3</v>
      </c>
      <c r="S22" s="38">
        <f t="shared" si="28"/>
        <v>2.2916666666666667E-3</v>
      </c>
      <c r="T22" s="1"/>
      <c r="U22" s="46"/>
      <c r="V22" s="114"/>
      <c r="W22" s="116"/>
      <c r="X22" s="118"/>
      <c r="Y22" s="114"/>
      <c r="Z22" s="116"/>
      <c r="AA22" s="118"/>
      <c r="AB22" s="114"/>
      <c r="AC22" s="116"/>
      <c r="AD22" s="118"/>
      <c r="AE22" s="121"/>
      <c r="AF22" s="123"/>
      <c r="AG22" s="121"/>
      <c r="AH22" s="123"/>
      <c r="AI22" s="121"/>
      <c r="AJ22" s="123"/>
      <c r="AK22" s="121"/>
    </row>
    <row r="23" spans="1:38" ht="13.5" customHeight="1" x14ac:dyDescent="0.25">
      <c r="A23" s="39">
        <f t="shared" ref="A23:E23" si="29">A22+TIME(0,0,(3600*($O23-$O22)/(INDEX($T$5:$AB$6,MATCH(A$15,$S$5:$S$6,0),MATCH(CONCATENATE($P23,$Q23),$T$4:$AB$4,0)))+$T$8))</f>
        <v>0.69619212962962962</v>
      </c>
      <c r="B23" s="40">
        <f t="shared" si="29"/>
        <v>0.81424768518518509</v>
      </c>
      <c r="C23" s="40">
        <f t="shared" si="29"/>
        <v>0.87674768518518509</v>
      </c>
      <c r="D23" s="40">
        <f t="shared" si="29"/>
        <v>0.29341435185185183</v>
      </c>
      <c r="E23" s="40">
        <f t="shared" si="29"/>
        <v>0.32119212962962962</v>
      </c>
      <c r="F23" s="47">
        <v>2</v>
      </c>
      <c r="G23" s="41">
        <v>7</v>
      </c>
      <c r="H23" s="48" t="s">
        <v>52</v>
      </c>
      <c r="I23" s="40">
        <f t="shared" ref="I23:M23" si="30">I24+TIME(0,0,(3600*($O24-$O23)/(INDEX($T$5:$AB$6,MATCH(I$15,$S$5:$S$6,0),MATCH(CONCATENATE($P24,$Q24),$T$4:$AB$4,0)))+$T$8))</f>
        <v>0.24697916666666678</v>
      </c>
      <c r="J23" s="40">
        <f t="shared" si="30"/>
        <v>0.26901620370370355</v>
      </c>
      <c r="K23" s="40">
        <f t="shared" si="30"/>
        <v>0.31068287037037023</v>
      </c>
      <c r="L23" s="40">
        <f t="shared" si="30"/>
        <v>0.36276620370370355</v>
      </c>
      <c r="M23" s="43">
        <f t="shared" si="30"/>
        <v>0.45878472222222211</v>
      </c>
      <c r="O23" s="5">
        <f t="shared" si="1"/>
        <v>25.2</v>
      </c>
      <c r="P23" s="44">
        <v>1</v>
      </c>
      <c r="Q23" s="45" t="s">
        <v>46</v>
      </c>
      <c r="R23" s="38">
        <f t="shared" ref="R23:S23" si="31">TIME(0,0,(3600*($O23-$O22)/(INDEX($T$5:$AB$6,MATCH(R$15,$S$5:$S$6,0),MATCH((CONCATENATE($P23,$Q23)),$T$4:$AB$4,0)))))</f>
        <v>1.6666666666666668E-3</v>
      </c>
      <c r="S23" s="38">
        <f t="shared" si="31"/>
        <v>2.0833333333333333E-3</v>
      </c>
      <c r="T23" s="1"/>
      <c r="U23" s="46"/>
      <c r="V23" s="114"/>
      <c r="W23" s="116"/>
      <c r="X23" s="118"/>
      <c r="Y23" s="114"/>
      <c r="Z23" s="116"/>
      <c r="AA23" s="118"/>
      <c r="AB23" s="114"/>
      <c r="AC23" s="116"/>
      <c r="AD23" s="118"/>
      <c r="AE23" s="121"/>
      <c r="AF23" s="123"/>
      <c r="AG23" s="121"/>
      <c r="AH23" s="123"/>
      <c r="AI23" s="121"/>
      <c r="AJ23" s="123"/>
      <c r="AK23" s="121"/>
    </row>
    <row r="24" spans="1:38" ht="13.5" customHeight="1" x14ac:dyDescent="0.25">
      <c r="A24" s="39">
        <f t="shared" ref="A24:E24" si="32">A23+TIME(0,0,(3600*($O24-$O23)/(INDEX($T$5:$AB$6,MATCH(A$15,$S$5:$S$6,0),MATCH(CONCATENATE($P24,$Q24),$T$4:$AB$4,0)))+$T$8))</f>
        <v>0.69817129629629626</v>
      </c>
      <c r="B24" s="40">
        <f t="shared" si="32"/>
        <v>0.81622685185185173</v>
      </c>
      <c r="C24" s="40">
        <f t="shared" si="32"/>
        <v>0.87872685185185173</v>
      </c>
      <c r="D24" s="40">
        <f t="shared" si="32"/>
        <v>0.29539351851851847</v>
      </c>
      <c r="E24" s="40">
        <f t="shared" si="32"/>
        <v>0.32317129629629626</v>
      </c>
      <c r="F24" s="47">
        <v>2.1</v>
      </c>
      <c r="G24" s="41">
        <v>8</v>
      </c>
      <c r="H24" s="48" t="s">
        <v>53</v>
      </c>
      <c r="I24" s="40">
        <f t="shared" ref="I24:M24" si="33">I25+TIME(0,0,(3600*($O25-$O24)/(INDEX($T$5:$AB$6,MATCH(I$15,$S$5:$S$6,0),MATCH(CONCATENATE($P25,$Q25),$T$4:$AB$4,0)))+$T$8))</f>
        <v>0.24500000000000011</v>
      </c>
      <c r="J24" s="40">
        <f t="shared" si="33"/>
        <v>0.26703703703703691</v>
      </c>
      <c r="K24" s="40">
        <f t="shared" si="33"/>
        <v>0.30870370370370359</v>
      </c>
      <c r="L24" s="40">
        <f t="shared" si="33"/>
        <v>0.36078703703703691</v>
      </c>
      <c r="M24" s="43">
        <f t="shared" si="33"/>
        <v>0.45680555555555546</v>
      </c>
      <c r="O24" s="5">
        <f t="shared" si="1"/>
        <v>27.3</v>
      </c>
      <c r="P24" s="44">
        <v>1</v>
      </c>
      <c r="Q24" s="45" t="s">
        <v>54</v>
      </c>
      <c r="R24" s="38">
        <f t="shared" ref="R24:S24" si="34">TIME(0,0,(3600*($O24-$O23)/(INDEX($T$5:$AB$6,MATCH(R$15,$S$5:$S$6,0),MATCH((CONCATENATE($P24,$Q24)),$T$4:$AB$4,0)))))</f>
        <v>1.7476851851851852E-3</v>
      </c>
      <c r="S24" s="38">
        <f t="shared" si="34"/>
        <v>2.1874999999999998E-3</v>
      </c>
      <c r="T24" s="1"/>
      <c r="U24" s="46"/>
      <c r="V24" s="109">
        <f t="shared" ref="V24:Z24" si="35">I45</f>
        <v>0.20486111111111113</v>
      </c>
      <c r="W24" s="107"/>
      <c r="X24" s="119"/>
      <c r="Y24" s="110"/>
      <c r="Z24" s="112" t="str">
        <f t="shared" si="35"/>
        <v>10:00</v>
      </c>
      <c r="AA24" s="119">
        <f t="shared" ref="AA24:AC24" si="36">I82</f>
        <v>0.53819444444444442</v>
      </c>
      <c r="AB24" s="110"/>
      <c r="AC24" s="108">
        <f t="shared" si="36"/>
        <v>0.70833333333333337</v>
      </c>
      <c r="AD24" s="119"/>
      <c r="AE24" s="120"/>
      <c r="AF24" s="122"/>
      <c r="AG24" s="120"/>
      <c r="AH24" s="122">
        <f t="shared" ref="AH24:AI24" si="37">K119</f>
        <v>0.41666666666666669</v>
      </c>
      <c r="AI24" s="120">
        <f t="shared" si="37"/>
        <v>0.53819444444444442</v>
      </c>
      <c r="AJ24" s="122"/>
      <c r="AK24" s="120">
        <f>$I$156</f>
        <v>0.70833333333333337</v>
      </c>
      <c r="AL24" s="61" t="s">
        <v>73</v>
      </c>
    </row>
    <row r="25" spans="1:38" ht="13.5" customHeight="1" x14ac:dyDescent="0.25">
      <c r="A25" s="39">
        <f t="shared" ref="A25:E25" si="38">A24+TIME(0,0,(3600*($O25-$O24)/(INDEX($T$5:$AB$6,MATCH(A$15,$S$5:$S$6,0),MATCH(CONCATENATE($P25,$Q25),$T$4:$AB$4,0)))+$T$8))</f>
        <v>0.69923611111111106</v>
      </c>
      <c r="B25" s="40">
        <f t="shared" si="38"/>
        <v>0.81729166666666653</v>
      </c>
      <c r="C25" s="40">
        <f t="shared" si="38"/>
        <v>0.87979166666666653</v>
      </c>
      <c r="D25" s="40">
        <f t="shared" si="38"/>
        <v>0.29645833333333327</v>
      </c>
      <c r="E25" s="40">
        <f t="shared" si="38"/>
        <v>0.32423611111111106</v>
      </c>
      <c r="F25" s="47">
        <v>1</v>
      </c>
      <c r="G25" s="41">
        <v>9</v>
      </c>
      <c r="H25" s="48" t="s">
        <v>55</v>
      </c>
      <c r="I25" s="40">
        <f t="shared" ref="I25:M25" si="39">I26+TIME(0,0,(3600*($O26-$O25)/(INDEX($T$5:$AB$6,MATCH(I$15,$S$5:$S$6,0),MATCH(CONCATENATE($P26,$Q26),$T$4:$AB$4,0)))+$T$8))</f>
        <v>0.24393518518518528</v>
      </c>
      <c r="J25" s="40">
        <f t="shared" si="39"/>
        <v>0.26597222222222211</v>
      </c>
      <c r="K25" s="40">
        <f t="shared" si="39"/>
        <v>0.3076388888888888</v>
      </c>
      <c r="L25" s="40">
        <f t="shared" si="39"/>
        <v>0.35972222222222211</v>
      </c>
      <c r="M25" s="43">
        <f t="shared" si="39"/>
        <v>0.45574074074074067</v>
      </c>
      <c r="O25" s="5">
        <f t="shared" si="1"/>
        <v>28.3</v>
      </c>
      <c r="P25" s="45" t="s">
        <v>56</v>
      </c>
      <c r="Q25" s="45" t="s">
        <v>54</v>
      </c>
      <c r="R25" s="38">
        <f t="shared" ref="R25:S25" si="40">TIME(0,0,(3600*($O25-$O24)/(INDEX($T$5:$AB$6,MATCH(R$15,$S$5:$S$6,0),MATCH((CONCATENATE($P25,$Q25)),$T$4:$AB$4,0)))))</f>
        <v>8.3333333333333339E-4</v>
      </c>
      <c r="S25" s="38">
        <f t="shared" si="40"/>
        <v>1.0416666666666667E-3</v>
      </c>
      <c r="T25" s="1"/>
      <c r="U25" s="46"/>
      <c r="V25" s="109">
        <f>I36</f>
        <v>0.22796296296296301</v>
      </c>
      <c r="W25" s="107">
        <f>J36</f>
        <v>0.25</v>
      </c>
      <c r="X25" s="119">
        <f>K36</f>
        <v>0.29166666666666669</v>
      </c>
      <c r="Y25" s="110">
        <f>L36</f>
        <v>0.34375</v>
      </c>
      <c r="Z25" s="108">
        <f>M36</f>
        <v>0.43976851851851856</v>
      </c>
      <c r="AA25" s="119">
        <f>I73</f>
        <v>0.56129629629629629</v>
      </c>
      <c r="AB25" s="110">
        <f>J73</f>
        <v>0.625</v>
      </c>
      <c r="AC25" s="108">
        <f>K73</f>
        <v>0.73143518518518524</v>
      </c>
      <c r="AD25" s="119">
        <f>L73</f>
        <v>0.77083333333333337</v>
      </c>
      <c r="AE25" s="120">
        <f>M73</f>
        <v>0.25</v>
      </c>
      <c r="AF25" s="122">
        <f>I110</f>
        <v>0.29166666666666669</v>
      </c>
      <c r="AG25" s="120">
        <f>J110</f>
        <v>0.34027777777777773</v>
      </c>
      <c r="AH25" s="122">
        <f>K110</f>
        <v>0.43976851851851856</v>
      </c>
      <c r="AI25" s="120">
        <f>L110</f>
        <v>0.56129629629629629</v>
      </c>
      <c r="AJ25" s="122">
        <f>M110</f>
        <v>0.625</v>
      </c>
      <c r="AK25" s="120">
        <f>$I$147</f>
        <v>0.73143518518518524</v>
      </c>
      <c r="AL25" s="61" t="s">
        <v>94</v>
      </c>
    </row>
    <row r="26" spans="1:38" ht="13.5" customHeight="1" x14ac:dyDescent="0.25">
      <c r="A26" s="39">
        <f t="shared" ref="A26:E26" si="41">A25+TIME(0,0,(3600*($O26-$O25)/(INDEX($T$5:$AB$6,MATCH(A$15,$S$5:$S$6,0),MATCH(CONCATENATE($P26,$Q26),$T$4:$AB$4,0)))+$T$8))</f>
        <v>0.70104166666666656</v>
      </c>
      <c r="B26" s="40">
        <f t="shared" si="41"/>
        <v>0.81909722222222203</v>
      </c>
      <c r="C26" s="40">
        <f t="shared" si="41"/>
        <v>0.88159722222222203</v>
      </c>
      <c r="D26" s="40">
        <f t="shared" si="41"/>
        <v>0.29826388888888883</v>
      </c>
      <c r="E26" s="40">
        <f t="shared" si="41"/>
        <v>0.32604166666666662</v>
      </c>
      <c r="F26" s="47">
        <v>1.9</v>
      </c>
      <c r="G26" s="41">
        <v>10</v>
      </c>
      <c r="H26" s="48" t="s">
        <v>57</v>
      </c>
      <c r="I26" s="40">
        <f t="shared" ref="I26:M26" si="42">I27+TIME(0,0,(3600*($O27-$O26)/(INDEX($T$5:$AB$6,MATCH(I$15,$S$5:$S$6,0),MATCH(CONCATENATE($P27,$Q27),$T$4:$AB$4,0)))+$T$8))</f>
        <v>0.24212962962962972</v>
      </c>
      <c r="J26" s="40">
        <f t="shared" si="42"/>
        <v>0.26416666666666655</v>
      </c>
      <c r="K26" s="40">
        <f t="shared" si="42"/>
        <v>0.30583333333333323</v>
      </c>
      <c r="L26" s="40">
        <f t="shared" si="42"/>
        <v>0.35791666666666655</v>
      </c>
      <c r="M26" s="43">
        <f t="shared" si="42"/>
        <v>0.45393518518518511</v>
      </c>
      <c r="O26" s="5">
        <f t="shared" si="1"/>
        <v>30.2</v>
      </c>
      <c r="P26" s="45" t="s">
        <v>56</v>
      </c>
      <c r="Q26" s="45" t="s">
        <v>54</v>
      </c>
      <c r="R26" s="38">
        <f t="shared" ref="R26:S26" si="43">TIME(0,0,(3600*($O26-$O25)/(INDEX($T$5:$AB$6,MATCH(R$15,$S$5:$S$6,0),MATCH((CONCATENATE($P26,$Q26)),$T$4:$AB$4,0)))))</f>
        <v>1.5740740740740741E-3</v>
      </c>
      <c r="S26" s="38">
        <f t="shared" si="43"/>
        <v>1.9791666666666668E-3</v>
      </c>
      <c r="T26" s="1"/>
      <c r="U26" s="46"/>
      <c r="V26" s="109">
        <f>I16</f>
        <v>0.26956018518518526</v>
      </c>
      <c r="W26" s="107">
        <f>J16</f>
        <v>0.29159722222222206</v>
      </c>
      <c r="X26" s="119">
        <f>K16</f>
        <v>0.33326388888888875</v>
      </c>
      <c r="Y26" s="110">
        <f>L16</f>
        <v>0.38534722222222206</v>
      </c>
      <c r="Z26" s="108">
        <f>M16</f>
        <v>0.48136574074074062</v>
      </c>
      <c r="AA26" s="119">
        <f>I53</f>
        <v>0.60289351851851836</v>
      </c>
      <c r="AB26" s="110">
        <f>J53</f>
        <v>0.66659722222222206</v>
      </c>
      <c r="AC26" s="108">
        <f>K53</f>
        <v>0.77303240740740731</v>
      </c>
      <c r="AD26" s="119">
        <f>L53</f>
        <v>0.81243055555555543</v>
      </c>
      <c r="AE26" s="120">
        <f>M53</f>
        <v>0.29159722222222206</v>
      </c>
      <c r="AF26" s="122">
        <f>I90</f>
        <v>0.33326388888888875</v>
      </c>
      <c r="AG26" s="120">
        <f>J90</f>
        <v>0.3818749999999998</v>
      </c>
      <c r="AH26" s="122">
        <f>K90</f>
        <v>0.48136574074074062</v>
      </c>
      <c r="AI26" s="120">
        <f>L90</f>
        <v>0.60289351851851836</v>
      </c>
      <c r="AJ26" s="122">
        <f>M90</f>
        <v>0.66659722222222206</v>
      </c>
      <c r="AK26" s="120">
        <f>$I$127</f>
        <v>0.77303240740740731</v>
      </c>
      <c r="AL26" s="61" t="s">
        <v>93</v>
      </c>
    </row>
    <row r="27" spans="1:38" ht="13.5" customHeight="1" x14ac:dyDescent="0.25">
      <c r="A27" s="39">
        <f t="shared" ref="A27:E27" si="44">A26+TIME(0,0,(3600*($O27-$O26)/(INDEX($T$5:$AB$6,MATCH(A$15,$S$5:$S$6,0),MATCH(CONCATENATE($P27,$Q27),$T$4:$AB$4,0)))+$T$8))</f>
        <v>0.70201388888888883</v>
      </c>
      <c r="B27" s="40">
        <f t="shared" si="44"/>
        <v>0.8200694444444443</v>
      </c>
      <c r="C27" s="40">
        <f t="shared" si="44"/>
        <v>0.8825694444444443</v>
      </c>
      <c r="D27" s="40">
        <f t="shared" si="44"/>
        <v>0.29923611111111104</v>
      </c>
      <c r="E27" s="40">
        <f t="shared" si="44"/>
        <v>0.32701388888888883</v>
      </c>
      <c r="F27" s="47">
        <v>0.9</v>
      </c>
      <c r="G27" s="41">
        <v>11</v>
      </c>
      <c r="H27" s="48" t="s">
        <v>58</v>
      </c>
      <c r="I27" s="40">
        <f t="shared" ref="I27:M27" si="45">I28+TIME(0,0,(3600*($O28-$O27)/(INDEX($T$5:$AB$6,MATCH(I$15,$S$5:$S$6,0),MATCH(CONCATENATE($P28,$Q28),$T$4:$AB$4,0)))+$T$8))</f>
        <v>0.24115740740740749</v>
      </c>
      <c r="J27" s="40">
        <f t="shared" si="45"/>
        <v>0.26319444444444434</v>
      </c>
      <c r="K27" s="40">
        <f t="shared" si="45"/>
        <v>0.30486111111111103</v>
      </c>
      <c r="L27" s="40">
        <f t="shared" si="45"/>
        <v>0.35694444444444434</v>
      </c>
      <c r="M27" s="43">
        <f t="shared" si="45"/>
        <v>0.4529629629629629</v>
      </c>
      <c r="O27" s="5">
        <f t="shared" si="1"/>
        <v>31.099999999999998</v>
      </c>
      <c r="P27" s="45" t="s">
        <v>56</v>
      </c>
      <c r="Q27" s="45" t="s">
        <v>54</v>
      </c>
      <c r="R27" s="38">
        <f t="shared" ref="R27:S27" si="46">TIME(0,0,(3600*($O27-$O26)/(INDEX($T$5:$AB$6,MATCH(R$15,$S$5:$S$6,0),MATCH((CONCATENATE($P27,$Q27)),$T$4:$AB$4,0)))))</f>
        <v>7.407407407407407E-4</v>
      </c>
      <c r="S27" s="38">
        <f t="shared" si="46"/>
        <v>9.3750000000000007E-4</v>
      </c>
      <c r="T27" s="1"/>
      <c r="U27" s="46"/>
      <c r="V27" s="1"/>
      <c r="W27" s="1"/>
    </row>
    <row r="28" spans="1:38" ht="13.5" customHeight="1" x14ac:dyDescent="0.25">
      <c r="A28" s="39">
        <f t="shared" ref="A28:E28" si="47">A27+TIME(0,0,(3600*($O28-$O27)/(INDEX($T$5:$AB$6,MATCH(A$15,$S$5:$S$6,0),MATCH(CONCATENATE($P28,$Q28),$T$4:$AB$4,0)))+$T$8))</f>
        <v>0.70423611111111106</v>
      </c>
      <c r="B28" s="40">
        <f t="shared" si="47"/>
        <v>0.82229166666666653</v>
      </c>
      <c r="C28" s="40">
        <f t="shared" si="47"/>
        <v>0.88479166666666653</v>
      </c>
      <c r="D28" s="40">
        <f t="shared" si="47"/>
        <v>0.30145833333333327</v>
      </c>
      <c r="E28" s="40">
        <f t="shared" si="47"/>
        <v>0.32923611111111106</v>
      </c>
      <c r="F28" s="47">
        <v>2.4</v>
      </c>
      <c r="G28" s="41">
        <v>12</v>
      </c>
      <c r="H28" s="48" t="s">
        <v>59</v>
      </c>
      <c r="I28" s="40">
        <f t="shared" ref="I28:M28" si="48">I29+TIME(0,0,(3600*($O29-$O28)/(INDEX($T$5:$AB$6,MATCH(I$15,$S$5:$S$6,0),MATCH(CONCATENATE($P29,$Q29),$T$4:$AB$4,0)))+$T$8))</f>
        <v>0.23893518518518528</v>
      </c>
      <c r="J28" s="40">
        <f t="shared" si="48"/>
        <v>0.26097222222222211</v>
      </c>
      <c r="K28" s="40">
        <f t="shared" si="48"/>
        <v>0.30263888888888879</v>
      </c>
      <c r="L28" s="40">
        <f t="shared" si="48"/>
        <v>0.35472222222222211</v>
      </c>
      <c r="M28" s="43">
        <f t="shared" si="48"/>
        <v>0.45074074074074066</v>
      </c>
      <c r="O28" s="5">
        <f t="shared" si="1"/>
        <v>33.5</v>
      </c>
      <c r="P28" s="45" t="s">
        <v>56</v>
      </c>
      <c r="Q28" s="45" t="s">
        <v>54</v>
      </c>
      <c r="R28" s="38">
        <f t="shared" ref="R28:S28" si="49">TIME(0,0,(3600*($O28-$O27)/(INDEX($T$5:$AB$6,MATCH(R$15,$S$5:$S$6,0),MATCH((CONCATENATE($P28,$Q28)),$T$4:$AB$4,0)))))</f>
        <v>1.9907407407407408E-3</v>
      </c>
      <c r="S28" s="38">
        <f t="shared" si="49"/>
        <v>2.5000000000000001E-3</v>
      </c>
      <c r="T28" s="1"/>
      <c r="U28" s="46"/>
      <c r="V28" s="1"/>
      <c r="W28" s="1"/>
    </row>
    <row r="29" spans="1:38" ht="13.5" customHeight="1" x14ac:dyDescent="0.25">
      <c r="A29" s="39">
        <f t="shared" ref="A29:E29" si="50">A28+TIME(0,0,(3600*($O29-$O28)/(INDEX($T$5:$AB$6,MATCH(A$15,$S$5:$S$6,0),MATCH(CONCATENATE($P29,$Q29),$T$4:$AB$4,0)))+$T$8))</f>
        <v>0.70520833333333333</v>
      </c>
      <c r="B29" s="40">
        <f t="shared" si="50"/>
        <v>0.8232638888888888</v>
      </c>
      <c r="C29" s="40">
        <f t="shared" si="50"/>
        <v>0.8857638888888888</v>
      </c>
      <c r="D29" s="40">
        <f t="shared" si="50"/>
        <v>0.30243055555555548</v>
      </c>
      <c r="E29" s="40">
        <f t="shared" si="50"/>
        <v>0.33020833333333327</v>
      </c>
      <c r="F29" s="47">
        <v>0.9</v>
      </c>
      <c r="G29" s="41">
        <v>13</v>
      </c>
      <c r="H29" s="48" t="s">
        <v>60</v>
      </c>
      <c r="I29" s="40">
        <f t="shared" ref="I29:M29" si="51">I30+TIME(0,0,(3600*($O30-$O29)/(INDEX($T$5:$AB$6,MATCH(I$15,$S$5:$S$6,0),MATCH(CONCATENATE($P30,$Q30),$T$4:$AB$4,0)))+$T$8))</f>
        <v>0.23796296296296304</v>
      </c>
      <c r="J29" s="40">
        <f t="shared" si="51"/>
        <v>0.2599999999999999</v>
      </c>
      <c r="K29" s="40">
        <f t="shared" si="51"/>
        <v>0.30166666666666658</v>
      </c>
      <c r="L29" s="40">
        <f t="shared" si="51"/>
        <v>0.3537499999999999</v>
      </c>
      <c r="M29" s="43">
        <f t="shared" si="51"/>
        <v>0.44976851851851846</v>
      </c>
      <c r="O29" s="5">
        <f t="shared" si="1"/>
        <v>34.4</v>
      </c>
      <c r="P29" s="45" t="s">
        <v>56</v>
      </c>
      <c r="Q29" s="45" t="s">
        <v>54</v>
      </c>
      <c r="R29" s="38">
        <f t="shared" ref="R29:S29" si="52">TIME(0,0,(3600*($O29-$O28)/(INDEX($T$5:$AB$6,MATCH(R$15,$S$5:$S$6,0),MATCH((CONCATENATE($P29,$Q29)),$T$4:$AB$4,0)))))</f>
        <v>7.407407407407407E-4</v>
      </c>
      <c r="S29" s="38">
        <f t="shared" si="52"/>
        <v>9.3750000000000007E-4</v>
      </c>
      <c r="T29" s="1"/>
      <c r="U29" s="46"/>
      <c r="V29" s="1"/>
      <c r="W29" s="1"/>
    </row>
    <row r="30" spans="1:38" ht="13.5" customHeight="1" x14ac:dyDescent="0.25">
      <c r="A30" s="39">
        <f t="shared" ref="A30:E30" si="53">A29+TIME(0,0,(3600*($O30-$O29)/(INDEX($T$5:$AB$6,MATCH(A$15,$S$5:$S$6,0),MATCH(CONCATENATE($P30,$Q30),$T$4:$AB$4,0)))+$T$8))</f>
        <v>0.70718749999999997</v>
      </c>
      <c r="B30" s="40">
        <f t="shared" si="53"/>
        <v>0.82524305555555544</v>
      </c>
      <c r="C30" s="40">
        <f t="shared" si="53"/>
        <v>0.88774305555555544</v>
      </c>
      <c r="D30" s="40">
        <f t="shared" si="53"/>
        <v>0.30440972222222212</v>
      </c>
      <c r="E30" s="40">
        <f t="shared" si="53"/>
        <v>0.33218749999999991</v>
      </c>
      <c r="F30" s="47">
        <v>2.1</v>
      </c>
      <c r="G30" s="41">
        <v>14</v>
      </c>
      <c r="H30" s="48" t="s">
        <v>61</v>
      </c>
      <c r="I30" s="40">
        <f t="shared" ref="I30:M30" si="54">I31+TIME(0,0,(3600*($O31-$O30)/(INDEX($T$5:$AB$6,MATCH(I$15,$S$5:$S$6,0),MATCH(CONCATENATE($P31,$Q31),$T$4:$AB$4,0)))+$T$8))</f>
        <v>0.23598379629629637</v>
      </c>
      <c r="J30" s="40">
        <f t="shared" si="54"/>
        <v>0.25802083333333325</v>
      </c>
      <c r="K30" s="40">
        <f t="shared" si="54"/>
        <v>0.29968749999999994</v>
      </c>
      <c r="L30" s="40">
        <f t="shared" si="54"/>
        <v>0.35177083333333325</v>
      </c>
      <c r="M30" s="43">
        <f t="shared" si="54"/>
        <v>0.44778935185185181</v>
      </c>
      <c r="O30" s="5">
        <f t="shared" si="1"/>
        <v>36.5</v>
      </c>
      <c r="P30" s="45" t="s">
        <v>56</v>
      </c>
      <c r="Q30" s="45" t="s">
        <v>54</v>
      </c>
      <c r="R30" s="38">
        <f t="shared" ref="R30:S30" si="55">TIME(0,0,(3600*($O30-$O29)/(INDEX($T$5:$AB$6,MATCH(R$15,$S$5:$S$6,0),MATCH((CONCATENATE($P30,$Q30)),$T$4:$AB$4,0)))))</f>
        <v>1.7476851851851852E-3</v>
      </c>
      <c r="S30" s="38">
        <f t="shared" si="55"/>
        <v>2.1874999999999998E-3</v>
      </c>
      <c r="T30" s="1"/>
      <c r="U30" s="46"/>
      <c r="V30" s="1"/>
      <c r="W30" s="1"/>
    </row>
    <row r="31" spans="1:38" ht="13.5" customHeight="1" x14ac:dyDescent="0.25">
      <c r="A31" s="39">
        <f t="shared" ref="A31:E31" si="56">A30+TIME(0,0,(3600*($O31-$O30)/(INDEX($T$5:$AB$6,MATCH(A$15,$S$5:$S$6,0),MATCH(CONCATENATE($P31,$Q31),$T$4:$AB$4,0)))+$T$8))</f>
        <v>0.70891203703703698</v>
      </c>
      <c r="B31" s="40">
        <f t="shared" si="56"/>
        <v>0.82696759259259245</v>
      </c>
      <c r="C31" s="40">
        <f t="shared" si="56"/>
        <v>0.88946759259259245</v>
      </c>
      <c r="D31" s="40">
        <f t="shared" si="56"/>
        <v>0.30613425925925913</v>
      </c>
      <c r="E31" s="40">
        <f t="shared" si="56"/>
        <v>0.33391203703703692</v>
      </c>
      <c r="F31" s="47">
        <v>1.8</v>
      </c>
      <c r="G31" s="41">
        <v>15</v>
      </c>
      <c r="H31" s="48" t="s">
        <v>62</v>
      </c>
      <c r="I31" s="40">
        <f t="shared" ref="I31:M31" si="57">I32+TIME(0,0,(3600*($O32-$O31)/(INDEX($T$5:$AB$6,MATCH(I$15,$S$5:$S$6,0),MATCH(CONCATENATE($P32,$Q32),$T$4:$AB$4,0)))+$T$8))</f>
        <v>0.23425925925925933</v>
      </c>
      <c r="J31" s="40">
        <f t="shared" si="57"/>
        <v>0.25629629629629624</v>
      </c>
      <c r="K31" s="40">
        <f t="shared" si="57"/>
        <v>0.29796296296296293</v>
      </c>
      <c r="L31" s="40">
        <f t="shared" si="57"/>
        <v>0.35004629629629624</v>
      </c>
      <c r="M31" s="43">
        <f t="shared" si="57"/>
        <v>0.4460648148148148</v>
      </c>
      <c r="O31" s="5">
        <f t="shared" si="1"/>
        <v>38.299999999999997</v>
      </c>
      <c r="P31" s="45" t="s">
        <v>56</v>
      </c>
      <c r="Q31" s="45" t="s">
        <v>54</v>
      </c>
      <c r="R31" s="38">
        <f t="shared" ref="R31:S31" si="58">TIME(0,0,(3600*($O31-$O30)/(INDEX($T$5:$AB$6,MATCH(R$15,$S$5:$S$6,0),MATCH((CONCATENATE($P31,$Q31)),$T$4:$AB$4,0)))))</f>
        <v>1.4930555555555556E-3</v>
      </c>
      <c r="S31" s="38">
        <f t="shared" si="58"/>
        <v>1.8750000000000001E-3</v>
      </c>
      <c r="T31" s="1"/>
      <c r="U31" s="46"/>
      <c r="V31" s="1"/>
      <c r="W31" s="1"/>
    </row>
    <row r="32" spans="1:38" ht="13.5" customHeight="1" x14ac:dyDescent="0.25">
      <c r="A32" s="39">
        <f t="shared" ref="A32:E32" si="59">A31+TIME(0,0,(3600*($O32-$O31)/(INDEX($T$5:$AB$6,MATCH(A$15,$S$5:$S$6,0),MATCH(CONCATENATE($P32,$Q32),$T$4:$AB$4,0)))+$T$8))</f>
        <v>0.71030092592592586</v>
      </c>
      <c r="B32" s="40">
        <f t="shared" si="59"/>
        <v>0.82835648148148133</v>
      </c>
      <c r="C32" s="40">
        <f t="shared" si="59"/>
        <v>0.89085648148148133</v>
      </c>
      <c r="D32" s="40">
        <f t="shared" si="59"/>
        <v>0.30752314814814802</v>
      </c>
      <c r="E32" s="40">
        <f t="shared" si="59"/>
        <v>0.33530092592592581</v>
      </c>
      <c r="F32" s="47">
        <v>1.4</v>
      </c>
      <c r="G32" s="41">
        <v>16</v>
      </c>
      <c r="H32" s="48" t="s">
        <v>63</v>
      </c>
      <c r="I32" s="40">
        <f t="shared" ref="I32:M32" si="60">I33+TIME(0,0,(3600*($O33-$O32)/(INDEX($T$5:$AB$6,MATCH(I$15,$S$5:$S$6,0),MATCH(CONCATENATE($P33,$Q33),$T$4:$AB$4,0)))+$T$8))</f>
        <v>0.23287037037037045</v>
      </c>
      <c r="J32" s="40">
        <f t="shared" si="60"/>
        <v>0.25490740740740736</v>
      </c>
      <c r="K32" s="40">
        <f t="shared" si="60"/>
        <v>0.29657407407407405</v>
      </c>
      <c r="L32" s="40">
        <f t="shared" si="60"/>
        <v>0.34865740740740736</v>
      </c>
      <c r="M32" s="43">
        <f t="shared" si="60"/>
        <v>0.44467592592592592</v>
      </c>
      <c r="O32" s="5">
        <f t="shared" si="1"/>
        <v>39.699999999999996</v>
      </c>
      <c r="P32" s="45" t="s">
        <v>56</v>
      </c>
      <c r="Q32" s="45" t="s">
        <v>54</v>
      </c>
      <c r="R32" s="38">
        <f t="shared" ref="R32:S32" si="61">TIME(0,0,(3600*($O32-$O31)/(INDEX($T$5:$AB$6,MATCH(R$15,$S$5:$S$6,0),MATCH((CONCATENATE($P32,$Q32)),$T$4:$AB$4,0)))))</f>
        <v>1.1574074074074076E-3</v>
      </c>
      <c r="S32" s="38">
        <f t="shared" si="61"/>
        <v>1.4583333333333334E-3</v>
      </c>
      <c r="T32" s="1"/>
      <c r="U32" s="46"/>
      <c r="V32" s="1"/>
      <c r="W32" s="1"/>
    </row>
    <row r="33" spans="1:23" ht="13.5" customHeight="1" x14ac:dyDescent="0.25">
      <c r="A33" s="39">
        <f t="shared" ref="A33:E33" si="62">A32+TIME(0,0,(3600*($O33-$O32)/(INDEX($T$5:$AB$6,MATCH(A$15,$S$5:$S$6,0),MATCH(CONCATENATE($P33,$Q33),$T$4:$AB$4,0)))+$T$8))</f>
        <v>0.71136574074074066</v>
      </c>
      <c r="B33" s="40">
        <f t="shared" si="62"/>
        <v>0.82942129629629613</v>
      </c>
      <c r="C33" s="40">
        <f t="shared" si="62"/>
        <v>0.89192129629629613</v>
      </c>
      <c r="D33" s="40">
        <f t="shared" si="62"/>
        <v>0.30858796296296281</v>
      </c>
      <c r="E33" s="40">
        <f t="shared" si="62"/>
        <v>0.3363657407407406</v>
      </c>
      <c r="F33" s="47">
        <v>1</v>
      </c>
      <c r="G33" s="41">
        <v>17</v>
      </c>
      <c r="H33" s="48" t="s">
        <v>64</v>
      </c>
      <c r="I33" s="40">
        <f t="shared" ref="I33:M33" si="63">I34+TIME(0,0,(3600*($O34-$O33)/(INDEX($T$5:$AB$6,MATCH(I$15,$S$5:$S$6,0),MATCH(CONCATENATE($P34,$Q34),$T$4:$AB$4,0)))+$T$8))</f>
        <v>0.23180555555555563</v>
      </c>
      <c r="J33" s="40">
        <f t="shared" si="63"/>
        <v>0.25384259259259256</v>
      </c>
      <c r="K33" s="40">
        <f t="shared" si="63"/>
        <v>0.29550925925925925</v>
      </c>
      <c r="L33" s="40">
        <f t="shared" si="63"/>
        <v>0.34759259259259256</v>
      </c>
      <c r="M33" s="43">
        <f t="shared" si="63"/>
        <v>0.44361111111111112</v>
      </c>
      <c r="O33" s="5">
        <f t="shared" si="1"/>
        <v>40.699999999999996</v>
      </c>
      <c r="P33" s="45" t="s">
        <v>56</v>
      </c>
      <c r="Q33" s="45" t="s">
        <v>54</v>
      </c>
      <c r="R33" s="38">
        <f t="shared" ref="R33:S33" si="64">TIME(0,0,(3600*($O33-$O32)/(INDEX($T$5:$AB$6,MATCH(R$15,$S$5:$S$6,0),MATCH((CONCATENATE($P33,$Q33)),$T$4:$AB$4,0)))))</f>
        <v>8.3333333333333339E-4</v>
      </c>
      <c r="S33" s="38">
        <f t="shared" si="64"/>
        <v>1.0416666666666667E-3</v>
      </c>
      <c r="T33" s="1"/>
      <c r="U33" s="46"/>
      <c r="V33" s="1"/>
      <c r="W33" s="1"/>
    </row>
    <row r="34" spans="1:23" ht="13.5" customHeight="1" x14ac:dyDescent="0.25">
      <c r="A34" s="39">
        <f t="shared" ref="A34:E34" si="65">A33+TIME(0,0,(3600*($O34-$O33)/(INDEX($T$5:$AB$6,MATCH(A$15,$S$5:$S$6,0),MATCH(CONCATENATE($P34,$Q34),$T$4:$AB$4,0)))+$T$8))</f>
        <v>0.71368055555555543</v>
      </c>
      <c r="B34" s="40">
        <f t="shared" si="65"/>
        <v>0.8317361111111109</v>
      </c>
      <c r="C34" s="40">
        <f t="shared" si="65"/>
        <v>0.8942361111111109</v>
      </c>
      <c r="D34" s="40">
        <f t="shared" si="65"/>
        <v>0.31090277777777764</v>
      </c>
      <c r="E34" s="40">
        <f t="shared" si="65"/>
        <v>0.33868055555555543</v>
      </c>
      <c r="F34" s="47">
        <v>2.5</v>
      </c>
      <c r="G34" s="41">
        <v>18</v>
      </c>
      <c r="H34" s="48" t="s">
        <v>65</v>
      </c>
      <c r="I34" s="40">
        <f t="shared" ref="I34:M34" si="66">I35+TIME(0,0,(3600*($O35-$O34)/(INDEX($T$5:$AB$6,MATCH(I$15,$S$5:$S$6,0),MATCH(CONCATENATE($P35,$Q35),$T$4:$AB$4,0)))+$T$8))</f>
        <v>0.2294907407407408</v>
      </c>
      <c r="J34" s="40">
        <f t="shared" si="66"/>
        <v>0.25152777777777774</v>
      </c>
      <c r="K34" s="40">
        <f t="shared" si="66"/>
        <v>0.29319444444444442</v>
      </c>
      <c r="L34" s="40">
        <f t="shared" si="66"/>
        <v>0.34527777777777774</v>
      </c>
      <c r="M34" s="43">
        <f t="shared" si="66"/>
        <v>0.4412962962962963</v>
      </c>
      <c r="O34" s="5">
        <f t="shared" si="1"/>
        <v>43.199999999999996</v>
      </c>
      <c r="P34" s="45" t="s">
        <v>56</v>
      </c>
      <c r="Q34" s="45" t="s">
        <v>46</v>
      </c>
      <c r="R34" s="38">
        <f t="shared" ref="R34:S34" si="67">TIME(0,0,(3600*($O34-$O33)/(INDEX($T$5:$AB$6,MATCH(R$15,$S$5:$S$6,0),MATCH((CONCATENATE($P34,$Q34)),$T$4:$AB$4,0)))))</f>
        <v>2.0833333333333333E-3</v>
      </c>
      <c r="S34" s="38">
        <f t="shared" si="67"/>
        <v>2.6041666666666665E-3</v>
      </c>
      <c r="T34" s="1"/>
      <c r="U34" s="46"/>
      <c r="V34" s="1"/>
      <c r="W34" s="1"/>
    </row>
    <row r="35" spans="1:23" ht="13.5" customHeight="1" x14ac:dyDescent="0.25">
      <c r="A35" s="39">
        <f t="shared" ref="A35:E35" si="68">A34+TIME(0,0,(3600*($O35-$O34)/(INDEX($T$5:$AB$6,MATCH(A$15,$S$5:$S$6,0),MATCH(CONCATENATE($P35,$Q35),$T$4:$AB$4,0)))+$T$8))</f>
        <v>0.71465277777777769</v>
      </c>
      <c r="B35" s="40">
        <f t="shared" si="68"/>
        <v>0.83270833333333316</v>
      </c>
      <c r="C35" s="40">
        <f t="shared" si="68"/>
        <v>0.89520833333333316</v>
      </c>
      <c r="D35" s="40">
        <f t="shared" si="68"/>
        <v>0.31187499999999985</v>
      </c>
      <c r="E35" s="40">
        <f t="shared" si="68"/>
        <v>0.33965277777777764</v>
      </c>
      <c r="F35" s="47">
        <v>0.9</v>
      </c>
      <c r="G35" s="41">
        <v>19</v>
      </c>
      <c r="H35" s="49" t="s">
        <v>66</v>
      </c>
      <c r="I35" s="40">
        <f t="shared" ref="I35:M35" si="69">I36+TIME(0,0,(3600*($O36-$O35)/(INDEX($T$5:$AB$6,MATCH(I$15,$S$5:$S$6,0),MATCH(CONCATENATE($P36,$Q36),$T$4:$AB$4,0)))+$T$8))</f>
        <v>0.22851851851851857</v>
      </c>
      <c r="J35" s="40">
        <f t="shared" si="69"/>
        <v>0.25055555555555553</v>
      </c>
      <c r="K35" s="40">
        <f t="shared" si="69"/>
        <v>0.29222222222222222</v>
      </c>
      <c r="L35" s="40">
        <f t="shared" si="69"/>
        <v>0.34430555555555553</v>
      </c>
      <c r="M35" s="43">
        <f t="shared" si="69"/>
        <v>0.44032407407407409</v>
      </c>
      <c r="O35" s="5">
        <f t="shared" si="1"/>
        <v>44.099999999999994</v>
      </c>
      <c r="P35" s="45" t="s">
        <v>56</v>
      </c>
      <c r="Q35" s="50" t="s">
        <v>46</v>
      </c>
      <c r="R35" s="38">
        <f t="shared" ref="R35:S35" si="70">TIME(0,0,(3600*($O35-$O34)/(INDEX($T$5:$AB$6,MATCH(R$15,$S$5:$S$6,0),MATCH((CONCATENATE($P35,$Q35)),$T$4:$AB$4,0)))))</f>
        <v>7.407407407407407E-4</v>
      </c>
      <c r="S35" s="38">
        <f t="shared" si="70"/>
        <v>9.3750000000000007E-4</v>
      </c>
      <c r="T35" s="1"/>
      <c r="U35" s="46"/>
      <c r="V35" s="1"/>
      <c r="W35" s="1"/>
    </row>
    <row r="36" spans="1:23" ht="13.5" customHeight="1" x14ac:dyDescent="0.25">
      <c r="A36" s="39">
        <f t="shared" ref="A36:E36" si="71">A35+TIME(0,0,(3600*($O36-$O35)/(INDEX($T$5:$AB$6,MATCH(A$15,$S$5:$S$6,0),MATCH(CONCATENATE($P36,$Q36),$T$4:$AB$4,0)))+$T$8))</f>
        <v>0.71520833333333322</v>
      </c>
      <c r="B36" s="40">
        <f t="shared" si="71"/>
        <v>0.83326388888888869</v>
      </c>
      <c r="C36" s="40">
        <f t="shared" si="71"/>
        <v>0.89576388888888869</v>
      </c>
      <c r="D36" s="40">
        <f t="shared" si="71"/>
        <v>0.31243055555555538</v>
      </c>
      <c r="E36" s="40">
        <f t="shared" si="71"/>
        <v>0.34020833333333317</v>
      </c>
      <c r="F36" s="51">
        <v>0.4</v>
      </c>
      <c r="G36" s="41">
        <v>20</v>
      </c>
      <c r="H36" s="93" t="s">
        <v>92</v>
      </c>
      <c r="I36" s="40">
        <f t="shared" ref="I36:M36" si="72">I37+TIME(0,0,(3600*($O37-$O36)/(INDEX($T$5:$AB$6,MATCH(I$15,$S$5:$S$6,0),MATCH(CONCATENATE($P37,$Q37),$T$4:$AB$4,0)))+$T$8))</f>
        <v>0.22796296296296301</v>
      </c>
      <c r="J36" s="53">
        <v>0.25</v>
      </c>
      <c r="K36" s="53">
        <v>0.29166666666666669</v>
      </c>
      <c r="L36" s="53">
        <v>0.34375</v>
      </c>
      <c r="M36" s="43">
        <f t="shared" si="72"/>
        <v>0.43976851851851856</v>
      </c>
      <c r="O36" s="5">
        <f t="shared" si="1"/>
        <v>44.499999999999993</v>
      </c>
      <c r="P36" s="45" t="s">
        <v>56</v>
      </c>
      <c r="Q36" s="50" t="s">
        <v>54</v>
      </c>
      <c r="R36" s="38">
        <f t="shared" ref="R36:S36" si="73">TIME(0,0,(3600*($O36-$O35)/(INDEX($T$5:$AB$6,MATCH(R$15,$S$5:$S$6,0),MATCH((CONCATENATE($P36,$Q36)),$T$4:$AB$4,0)))))</f>
        <v>3.2407407407407406E-4</v>
      </c>
      <c r="S36" s="38">
        <f t="shared" si="73"/>
        <v>4.1666666666666669E-4</v>
      </c>
      <c r="T36" s="1"/>
      <c r="U36" s="46"/>
      <c r="V36" s="1"/>
      <c r="W36" s="1"/>
    </row>
    <row r="37" spans="1:23" ht="13.5" customHeight="1" x14ac:dyDescent="0.25">
      <c r="A37" s="39">
        <f t="shared" ref="A37:E37" si="74">A36+TIME(0,0,(3600*($O37-$O36)/(INDEX($T$5:$AB$6,MATCH(A$15,$S$5:$S$6,0),MATCH(CONCATENATE($P37,$Q37),$T$4:$AB$4,0)))+$T$8))</f>
        <v>0.71768518518518509</v>
      </c>
      <c r="B37" s="40"/>
      <c r="C37" s="40"/>
      <c r="D37" s="40"/>
      <c r="E37" s="40">
        <f t="shared" si="74"/>
        <v>0.34268518518518504</v>
      </c>
      <c r="F37" s="51">
        <v>2.7</v>
      </c>
      <c r="G37" s="41">
        <v>21</v>
      </c>
      <c r="H37" s="52" t="s">
        <v>67</v>
      </c>
      <c r="I37" s="40">
        <f t="shared" ref="I37:M44" si="75">I38+TIME(0,0,(3600*($O38-$O37)/(INDEX($T$5:$AB$6,MATCH(I$15,$S$5:$S$6,0),MATCH(CONCATENATE($P38,$Q38),$T$4:$AB$4,0)))+$T$8))</f>
        <v>0.22548611111111116</v>
      </c>
      <c r="J37" s="40"/>
      <c r="K37" s="40"/>
      <c r="L37" s="40"/>
      <c r="M37" s="43">
        <f t="shared" si="75"/>
        <v>0.43729166666666669</v>
      </c>
      <c r="O37" s="5">
        <f t="shared" si="1"/>
        <v>47.199999999999996</v>
      </c>
      <c r="P37" s="45" t="s">
        <v>56</v>
      </c>
      <c r="Q37" s="50" t="s">
        <v>54</v>
      </c>
      <c r="R37" s="38">
        <f t="shared" ref="R37:S37" si="76">TIME(0,0,(3600*($O37-$O36)/(INDEX($T$5:$AB$6,MATCH(R$15,$S$5:$S$6,0),MATCH((CONCATENATE($P37,$Q37)),$T$4:$AB$4,0)))))</f>
        <v>2.2453703703703702E-3</v>
      </c>
      <c r="S37" s="38">
        <f t="shared" si="76"/>
        <v>2.8124999999999995E-3</v>
      </c>
      <c r="T37" s="1"/>
      <c r="U37" s="46"/>
      <c r="V37" s="1"/>
      <c r="W37" s="1"/>
    </row>
    <row r="38" spans="1:23" ht="13.5" customHeight="1" x14ac:dyDescent="0.25">
      <c r="A38" s="39">
        <f t="shared" ref="A38:E38" si="77">A37+TIME(0,0,(3600*($O38-$O37)/(INDEX($T$5:$AB$6,MATCH(A$15,$S$5:$S$6,0),MATCH(CONCATENATE($P38,$Q38),$T$4:$AB$4,0)))+$T$8))</f>
        <v>0.72008101851851847</v>
      </c>
      <c r="B38" s="40"/>
      <c r="C38" s="40"/>
      <c r="D38" s="40"/>
      <c r="E38" s="40">
        <f t="shared" si="77"/>
        <v>0.34508101851851836</v>
      </c>
      <c r="F38" s="51">
        <v>2.6</v>
      </c>
      <c r="G38" s="41">
        <v>22</v>
      </c>
      <c r="H38" s="52" t="s">
        <v>68</v>
      </c>
      <c r="I38" s="40">
        <f t="shared" si="75"/>
        <v>0.22309027777777782</v>
      </c>
      <c r="J38" s="40"/>
      <c r="K38" s="40"/>
      <c r="L38" s="40"/>
      <c r="M38" s="43">
        <f t="shared" ref="M38:M44" si="78">M39+TIME(0,0,(3600*($O39-$O38)/(INDEX($T$5:$AB$6,MATCH(M$15,$S$5:$S$6,0),MATCH(CONCATENATE($P39,$Q39),$T$4:$AB$4,0)))+$T$8))</f>
        <v>0.43489583333333337</v>
      </c>
      <c r="O38" s="5">
        <f t="shared" si="1"/>
        <v>49.8</v>
      </c>
      <c r="P38" s="45" t="s">
        <v>56</v>
      </c>
      <c r="Q38" s="50" t="s">
        <v>54</v>
      </c>
      <c r="R38" s="38">
        <f t="shared" ref="R38:S38" si="79">TIME(0,0,(3600*($O38-$O37)/(INDEX($T$5:$AB$6,MATCH(R$15,$S$5:$S$6,0),MATCH((CONCATENATE($P38,$Q38)),$T$4:$AB$4,0)))))</f>
        <v>2.1643518518518518E-3</v>
      </c>
      <c r="S38" s="38">
        <f t="shared" si="79"/>
        <v>2.7083333333333334E-3</v>
      </c>
      <c r="T38" s="1"/>
      <c r="U38" s="46"/>
      <c r="V38" s="1"/>
      <c r="W38" s="1"/>
    </row>
    <row r="39" spans="1:23" ht="13.5" customHeight="1" x14ac:dyDescent="0.25">
      <c r="A39" s="39">
        <f t="shared" ref="A39" si="80">A38+TIME(0,0,(3600*($O39-$O38)/(INDEX($T$5:$AB$6,MATCH(A$15,$S$5:$S$6,0),MATCH(CONCATENATE($P39,$Q39),$T$4:$AB$4,0)))+$T$8))</f>
        <v>0.72380787037037031</v>
      </c>
      <c r="B39" s="40"/>
      <c r="C39" s="40"/>
      <c r="D39" s="40"/>
      <c r="E39" s="40">
        <f t="shared" ref="E39" si="81">E38+TIME(0,0,(3600*($O39-$O38)/(INDEX($T$5:$AB$6,MATCH(E$15,$S$5:$S$6,0),MATCH(CONCATENATE($P39,$Q39),$T$4:$AB$4,0)))+$T$8))</f>
        <v>0.3488078703703702</v>
      </c>
      <c r="F39" s="51">
        <v>4.2</v>
      </c>
      <c r="G39" s="41">
        <v>23</v>
      </c>
      <c r="H39" s="52" t="s">
        <v>69</v>
      </c>
      <c r="I39" s="40">
        <f t="shared" si="75"/>
        <v>0.21936342592592598</v>
      </c>
      <c r="J39" s="40"/>
      <c r="K39" s="40"/>
      <c r="L39" s="40"/>
      <c r="M39" s="43">
        <f t="shared" si="78"/>
        <v>0.43116898148148153</v>
      </c>
      <c r="O39" s="5">
        <f t="shared" si="1"/>
        <v>54</v>
      </c>
      <c r="P39" s="45" t="s">
        <v>56</v>
      </c>
      <c r="Q39" s="50" t="s">
        <v>54</v>
      </c>
      <c r="R39" s="38">
        <f t="shared" ref="R39:S39" si="82">TIME(0,0,(3600*($O39-$O38)/(INDEX($T$5:$AB$6,MATCH(R$15,$S$5:$S$6,0),MATCH((CONCATENATE($P39,$Q39)),$T$4:$AB$4,0)))))</f>
        <v>3.4953703703703705E-3</v>
      </c>
      <c r="S39" s="38">
        <f t="shared" si="82"/>
        <v>4.3749999999999995E-3</v>
      </c>
      <c r="T39" s="1"/>
      <c r="U39" s="46"/>
      <c r="V39" s="1"/>
      <c r="W39" s="1"/>
    </row>
    <row r="40" spans="1:23" ht="13.5" customHeight="1" x14ac:dyDescent="0.25">
      <c r="A40" s="39">
        <f t="shared" ref="A40" si="83">A39+TIME(0,0,(3600*($O40-$O39)/(INDEX($T$5:$AB$6,MATCH(A$15,$S$5:$S$6,0),MATCH(CONCATENATE($P40,$Q40),$T$4:$AB$4,0)))+$T$8))</f>
        <v>0.72537037037037033</v>
      </c>
      <c r="B40" s="40"/>
      <c r="C40" s="40"/>
      <c r="D40" s="40"/>
      <c r="E40" s="40">
        <f t="shared" ref="E40" si="84">E39+TIME(0,0,(3600*($O40-$O39)/(INDEX($T$5:$AB$6,MATCH(E$15,$S$5:$S$6,0),MATCH(CONCATENATE($P40,$Q40),$T$4:$AB$4,0)))+$T$8))</f>
        <v>0.35037037037037022</v>
      </c>
      <c r="F40" s="51">
        <v>1.6</v>
      </c>
      <c r="G40" s="41">
        <v>24</v>
      </c>
      <c r="H40" s="52" t="s">
        <v>70</v>
      </c>
      <c r="I40" s="40">
        <f t="shared" si="75"/>
        <v>0.21780092592592598</v>
      </c>
      <c r="J40" s="40"/>
      <c r="K40" s="40"/>
      <c r="L40" s="40"/>
      <c r="M40" s="43">
        <f t="shared" si="78"/>
        <v>0.42960648148148151</v>
      </c>
      <c r="O40" s="5">
        <f t="shared" si="1"/>
        <v>55.6</v>
      </c>
      <c r="P40" s="45" t="s">
        <v>56</v>
      </c>
      <c r="Q40" s="50" t="s">
        <v>54</v>
      </c>
      <c r="R40" s="38">
        <f t="shared" ref="R40:S40" si="85">TIME(0,0,(3600*($O40-$O39)/(INDEX($T$5:$AB$6,MATCH(R$15,$S$5:$S$6,0),MATCH((CONCATENATE($P40,$Q40)),$T$4:$AB$4,0)))))</f>
        <v>1.3310185185185187E-3</v>
      </c>
      <c r="S40" s="38">
        <f t="shared" si="85"/>
        <v>1.6666666666666668E-3</v>
      </c>
      <c r="T40" s="1"/>
      <c r="U40" s="46"/>
      <c r="V40" s="1"/>
      <c r="W40" s="1"/>
    </row>
    <row r="41" spans="1:23" ht="13.5" customHeight="1" x14ac:dyDescent="0.25">
      <c r="A41" s="39">
        <f t="shared" ref="A41" si="86">A40+TIME(0,0,(3600*($O41-$O40)/(INDEX($T$5:$AB$6,MATCH(A$15,$S$5:$S$6,0),MATCH(CONCATENATE($P41,$Q41),$T$4:$AB$4,0)))+$T$8))</f>
        <v>0.72893518518518519</v>
      </c>
      <c r="B41" s="40"/>
      <c r="C41" s="40"/>
      <c r="D41" s="40"/>
      <c r="E41" s="40">
        <f t="shared" ref="E41" si="87">E40+TIME(0,0,(3600*($O41-$O40)/(INDEX($T$5:$AB$6,MATCH(E$15,$S$5:$S$6,0),MATCH(CONCATENATE($P41,$Q41),$T$4:$AB$4,0)))+$T$8))</f>
        <v>0.35393518518518502</v>
      </c>
      <c r="F41" s="51">
        <v>4</v>
      </c>
      <c r="G41" s="41">
        <v>25</v>
      </c>
      <c r="H41" s="52" t="s">
        <v>71</v>
      </c>
      <c r="I41" s="40">
        <f t="shared" si="75"/>
        <v>0.21423611111111115</v>
      </c>
      <c r="J41" s="40"/>
      <c r="K41" s="40"/>
      <c r="L41" s="40"/>
      <c r="M41" s="43">
        <f t="shared" si="78"/>
        <v>0.42604166666666671</v>
      </c>
      <c r="O41" s="5">
        <f t="shared" si="1"/>
        <v>59.6</v>
      </c>
      <c r="P41" s="45" t="s">
        <v>56</v>
      </c>
      <c r="Q41" s="50" t="s">
        <v>54</v>
      </c>
      <c r="R41" s="38">
        <f t="shared" ref="R41:S41" si="88">TIME(0,0,(3600*($O41-$O40)/(INDEX($T$5:$AB$6,MATCH(R$15,$S$5:$S$6,0),MATCH((CONCATENATE($P41,$Q41)),$T$4:$AB$4,0)))))</f>
        <v>3.3333333333333335E-3</v>
      </c>
      <c r="S41" s="38">
        <f t="shared" si="88"/>
        <v>4.1666666666666666E-3</v>
      </c>
      <c r="T41" s="1"/>
      <c r="U41" s="46"/>
      <c r="V41" s="1"/>
      <c r="W41" s="1"/>
    </row>
    <row r="42" spans="1:23" ht="13.5" customHeight="1" x14ac:dyDescent="0.25">
      <c r="A42" s="39">
        <f t="shared" ref="A42" si="89">A41+TIME(0,0,(3600*($O42-$O41)/(INDEX($T$5:$AB$6,MATCH(A$15,$S$5:$S$6,0),MATCH(CONCATENATE($P42,$Q42),$T$4:$AB$4,0)))+$T$8))</f>
        <v>0.72949074074074072</v>
      </c>
      <c r="B42" s="40"/>
      <c r="C42" s="40"/>
      <c r="D42" s="40"/>
      <c r="E42" s="40">
        <f t="shared" ref="E42" si="90">E41+TIME(0,0,(3600*($O42-$O41)/(INDEX($T$5:$AB$6,MATCH(E$15,$S$5:$S$6,0),MATCH(CONCATENATE($P42,$Q42),$T$4:$AB$4,0)))+$T$8))</f>
        <v>0.35449074074074055</v>
      </c>
      <c r="F42" s="51">
        <v>0.4</v>
      </c>
      <c r="G42" s="41">
        <v>26</v>
      </c>
      <c r="H42" s="49" t="s">
        <v>72</v>
      </c>
      <c r="I42" s="40">
        <f t="shared" si="75"/>
        <v>0.2136805555555556</v>
      </c>
      <c r="J42" s="40"/>
      <c r="K42" s="40"/>
      <c r="L42" s="40"/>
      <c r="M42" s="43">
        <f t="shared" si="78"/>
        <v>0.42548611111111118</v>
      </c>
      <c r="O42" s="5">
        <f t="shared" si="1"/>
        <v>60</v>
      </c>
      <c r="P42" s="45" t="s">
        <v>56</v>
      </c>
      <c r="Q42" s="45" t="s">
        <v>54</v>
      </c>
      <c r="R42" s="38">
        <f t="shared" ref="R42:S42" si="91">TIME(0,0,(3600*($O42-$O41)/(INDEX($T$5:$AB$6,MATCH(R$15,$S$5:$S$6,0),MATCH((CONCATENATE($P42,$Q42)),$T$4:$AB$4,0)))))</f>
        <v>3.2407407407407406E-4</v>
      </c>
      <c r="S42" s="38">
        <f t="shared" si="91"/>
        <v>4.1666666666666669E-4</v>
      </c>
      <c r="T42" s="1"/>
      <c r="U42" s="46"/>
      <c r="V42" s="1"/>
      <c r="W42" s="1"/>
    </row>
    <row r="43" spans="1:23" s="61" customFormat="1" ht="13.5" customHeight="1" x14ac:dyDescent="0.25">
      <c r="A43" s="39">
        <f t="shared" ref="A43" si="92">A42+TIME(0,0,(3600*($O43-$O42)/(INDEX($T$5:$AB$6,MATCH(A$15,$S$5:$S$6,0),MATCH(CONCATENATE($P43,$Q43),$T$4:$AB$4,0)))+$T$8))</f>
        <v>0.73180555555555549</v>
      </c>
      <c r="B43" s="40"/>
      <c r="C43" s="40"/>
      <c r="D43" s="40"/>
      <c r="E43" s="40">
        <f t="shared" ref="E43" si="93">E42+TIME(0,0,(3600*($O43-$O42)/(INDEX($T$5:$AB$6,MATCH(E$15,$S$5:$S$6,0),MATCH(CONCATENATE($P43,$Q43),$T$4:$AB$4,0)))+$T$8))</f>
        <v>0.35680555555555538</v>
      </c>
      <c r="F43" s="51">
        <v>2.5</v>
      </c>
      <c r="G43" s="47">
        <v>27</v>
      </c>
      <c r="H43" s="93" t="s">
        <v>91</v>
      </c>
      <c r="I43" s="40">
        <f t="shared" si="75"/>
        <v>0.21136574074074077</v>
      </c>
      <c r="J43" s="40"/>
      <c r="K43" s="40"/>
      <c r="L43" s="40"/>
      <c r="M43" s="43">
        <f t="shared" si="78"/>
        <v>0.42317129629629635</v>
      </c>
      <c r="O43" s="5">
        <f t="shared" si="1"/>
        <v>62.5</v>
      </c>
      <c r="P43" s="45" t="s">
        <v>56</v>
      </c>
      <c r="Q43" s="45" t="s">
        <v>54</v>
      </c>
      <c r="R43" s="38">
        <f t="shared" ref="R43:S43" si="94">TIME(0,0,(3600*($O43-$O42)/(INDEX($T$5:$AB$6,MATCH(R$15,$S$5:$S$6,0),MATCH((CONCATENATE($P43,$Q43)),$T$4:$AB$4,0)))))</f>
        <v>2.0833333333333333E-3</v>
      </c>
      <c r="S43" s="38">
        <f t="shared" si="94"/>
        <v>2.6041666666666665E-3</v>
      </c>
      <c r="T43" s="1"/>
      <c r="U43" s="46"/>
      <c r="V43" s="1"/>
      <c r="W43" s="1"/>
    </row>
    <row r="44" spans="1:23" s="61" customFormat="1" ht="13.5" customHeight="1" x14ac:dyDescent="0.25">
      <c r="A44" s="39">
        <f t="shared" ref="A44" si="95">A43+TIME(0,0,(3600*($O44-$O43)/(INDEX($T$5:$AB$6,MATCH(A$15,$S$5:$S$6,0),MATCH(CONCATENATE($P44,$Q44),$T$4:$AB$4,0)))+$T$8))</f>
        <v>0.73412037037037026</v>
      </c>
      <c r="B44" s="40"/>
      <c r="C44" s="40"/>
      <c r="D44" s="40"/>
      <c r="E44" s="40">
        <f t="shared" ref="E44" si="96">E43+TIME(0,0,(3600*($O44-$O43)/(INDEX($T$5:$AB$6,MATCH(E$15,$S$5:$S$6,0),MATCH(CONCATENATE($P44,$Q44),$T$4:$AB$4,0)))+$T$8))</f>
        <v>0.3591203703703702</v>
      </c>
      <c r="F44" s="51">
        <v>2.5</v>
      </c>
      <c r="G44" s="47">
        <v>28</v>
      </c>
      <c r="H44" s="49" t="s">
        <v>72</v>
      </c>
      <c r="I44" s="40">
        <f t="shared" si="75"/>
        <v>0.20905092592592595</v>
      </c>
      <c r="J44" s="40"/>
      <c r="K44" s="40"/>
      <c r="L44" s="40"/>
      <c r="M44" s="43">
        <f t="shared" si="78"/>
        <v>0.42085648148148153</v>
      </c>
      <c r="O44" s="5">
        <f t="shared" si="1"/>
        <v>65</v>
      </c>
      <c r="P44" s="45" t="s">
        <v>56</v>
      </c>
      <c r="Q44" s="45" t="s">
        <v>54</v>
      </c>
      <c r="R44" s="38">
        <f t="shared" ref="R44:S45" si="97">TIME(0,0,(3600*($O44-$O43)/(INDEX($T$5:$AB$6,MATCH(R$15,$S$5:$S$6,0),MATCH((CONCATENATE($P44,$Q44)),$T$4:$AB$4,0)))))</f>
        <v>2.0833333333333333E-3</v>
      </c>
      <c r="S44" s="38">
        <f t="shared" si="97"/>
        <v>2.6041666666666665E-3</v>
      </c>
      <c r="T44" s="1"/>
      <c r="U44" s="46"/>
      <c r="V44" s="1"/>
      <c r="W44" s="1"/>
    </row>
    <row r="45" spans="1:23" ht="13.5" customHeight="1" x14ac:dyDescent="0.25">
      <c r="A45" s="39">
        <f t="shared" ref="A45" si="98">A44+TIME(0,0,(3600*($O45-$O44)/(INDEX($T$5:$AB$6,MATCH(A$15,$S$5:$S$6,0),MATCH(CONCATENATE($P45,$Q45),$T$4:$AB$4,0)))+$T$8))</f>
        <v>0.7383101851851851</v>
      </c>
      <c r="B45" s="40"/>
      <c r="C45" s="40"/>
      <c r="D45" s="40"/>
      <c r="E45" s="40">
        <f t="shared" ref="E45" si="99">E44+TIME(0,0,(3600*($O45-$O44)/(INDEX($T$5:$AB$6,MATCH(E$15,$S$5:$S$6,0),MATCH(CONCATENATE($P45,$Q45),$T$4:$AB$4,0)))+$T$8))</f>
        <v>0.36331018518518504</v>
      </c>
      <c r="F45" s="47">
        <v>3.8</v>
      </c>
      <c r="G45" s="47">
        <v>29</v>
      </c>
      <c r="H45" s="48" t="s">
        <v>73</v>
      </c>
      <c r="I45" s="53">
        <v>0.20486111111111113</v>
      </c>
      <c r="J45" s="53"/>
      <c r="K45" s="53"/>
      <c r="L45" s="53"/>
      <c r="M45" s="54" t="s">
        <v>79</v>
      </c>
      <c r="O45" s="5">
        <f t="shared" si="1"/>
        <v>68.8</v>
      </c>
      <c r="P45" s="45" t="s">
        <v>74</v>
      </c>
      <c r="Q45" s="45" t="s">
        <v>23</v>
      </c>
      <c r="R45" s="38">
        <f t="shared" si="97"/>
        <v>3.9583333333333337E-3</v>
      </c>
      <c r="S45" s="38">
        <f t="shared" si="97"/>
        <v>5.2777777777777771E-3</v>
      </c>
      <c r="T45" s="1"/>
      <c r="U45" s="46"/>
      <c r="V45" s="1"/>
      <c r="W45" s="1"/>
    </row>
    <row r="46" spans="1:23" ht="13.5" customHeight="1" x14ac:dyDescent="0.25">
      <c r="A46" s="39"/>
      <c r="B46" s="40"/>
      <c r="C46" s="40"/>
      <c r="D46" s="40"/>
      <c r="E46" s="40"/>
      <c r="F46" s="47"/>
      <c r="G46" s="47"/>
      <c r="H46" s="48"/>
      <c r="I46" s="40"/>
      <c r="J46" s="40"/>
      <c r="K46" s="40"/>
      <c r="L46" s="40"/>
      <c r="M46" s="43"/>
      <c r="R46" s="38"/>
      <c r="S46" s="38"/>
      <c r="T46" s="1"/>
      <c r="U46" s="46"/>
      <c r="V46" s="1"/>
      <c r="W46" s="1"/>
    </row>
    <row r="47" spans="1:23" ht="13.5" customHeight="1" x14ac:dyDescent="0.2">
      <c r="A47" s="55" t="s">
        <v>75</v>
      </c>
      <c r="B47" s="56" t="s">
        <v>75</v>
      </c>
      <c r="C47" s="56" t="s">
        <v>75</v>
      </c>
      <c r="D47" s="56" t="s">
        <v>75</v>
      </c>
      <c r="E47" s="56" t="s">
        <v>75</v>
      </c>
      <c r="F47" s="57"/>
      <c r="G47" s="57"/>
      <c r="H47" s="58"/>
      <c r="I47" s="56" t="s">
        <v>75</v>
      </c>
      <c r="J47" s="56" t="s">
        <v>75</v>
      </c>
      <c r="K47" s="56" t="s">
        <v>75</v>
      </c>
      <c r="L47" s="56" t="s">
        <v>75</v>
      </c>
      <c r="M47" s="59" t="s">
        <v>75</v>
      </c>
    </row>
    <row r="48" spans="1:23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28" ht="13.5" customHeight="1" x14ac:dyDescent="0.25">
      <c r="A49" s="127" t="s">
        <v>29</v>
      </c>
      <c r="B49" s="128"/>
      <c r="C49" s="128"/>
      <c r="D49" s="128"/>
      <c r="E49" s="128"/>
      <c r="F49" s="15" t="s">
        <v>30</v>
      </c>
      <c r="G49" s="16" t="s">
        <v>31</v>
      </c>
      <c r="H49" s="16" t="s">
        <v>32</v>
      </c>
      <c r="I49" s="124" t="s">
        <v>33</v>
      </c>
      <c r="J49" s="125"/>
      <c r="K49" s="125"/>
      <c r="L49" s="125"/>
      <c r="M49" s="126"/>
    </row>
    <row r="50" spans="1:28" ht="13.5" customHeight="1" x14ac:dyDescent="0.25">
      <c r="A50" s="124" t="s">
        <v>34</v>
      </c>
      <c r="B50" s="125"/>
      <c r="C50" s="125"/>
      <c r="D50" s="125"/>
      <c r="E50" s="126"/>
      <c r="F50" s="18"/>
      <c r="G50" s="19" t="s">
        <v>35</v>
      </c>
      <c r="H50" s="20" t="s">
        <v>36</v>
      </c>
      <c r="I50" s="124" t="s">
        <v>34</v>
      </c>
      <c r="J50" s="125"/>
      <c r="K50" s="125"/>
      <c r="L50" s="125"/>
      <c r="M50" s="126"/>
    </row>
    <row r="51" spans="1:28" ht="13.5" customHeight="1" x14ac:dyDescent="0.25">
      <c r="A51" s="21" t="s">
        <v>78</v>
      </c>
      <c r="B51" s="22" t="s">
        <v>80</v>
      </c>
      <c r="C51" s="22" t="s">
        <v>81</v>
      </c>
      <c r="D51" s="22" t="s">
        <v>82</v>
      </c>
      <c r="E51" s="22" t="s">
        <v>83</v>
      </c>
      <c r="F51" s="23"/>
      <c r="G51" s="23"/>
      <c r="H51" s="22"/>
      <c r="I51" s="22" t="s">
        <v>78</v>
      </c>
      <c r="J51" s="22" t="s">
        <v>80</v>
      </c>
      <c r="K51" s="22" t="s">
        <v>81</v>
      </c>
      <c r="L51" s="22" t="s">
        <v>82</v>
      </c>
      <c r="M51" s="24" t="s">
        <v>83</v>
      </c>
    </row>
    <row r="52" spans="1:28" ht="13.5" customHeight="1" x14ac:dyDescent="0.25">
      <c r="A52" s="26" t="s">
        <v>23</v>
      </c>
      <c r="B52" s="27" t="s">
        <v>23</v>
      </c>
      <c r="C52" s="27" t="s">
        <v>23</v>
      </c>
      <c r="D52" s="27" t="s">
        <v>23</v>
      </c>
      <c r="E52" s="27" t="s">
        <v>23</v>
      </c>
      <c r="F52" s="28"/>
      <c r="G52" s="28"/>
      <c r="H52" s="29"/>
      <c r="I52" s="27" t="s">
        <v>23</v>
      </c>
      <c r="J52" s="27" t="s">
        <v>23</v>
      </c>
      <c r="K52" s="27" t="s">
        <v>23</v>
      </c>
      <c r="L52" s="27" t="s">
        <v>23</v>
      </c>
      <c r="M52" s="30" t="s">
        <v>23</v>
      </c>
    </row>
    <row r="53" spans="1:28" ht="13.5" customHeight="1" x14ac:dyDescent="0.2">
      <c r="A53" s="64">
        <v>0.39583333333333331</v>
      </c>
      <c r="B53" s="65">
        <v>0.52083333333333337</v>
      </c>
      <c r="C53" s="65" t="s">
        <v>84</v>
      </c>
      <c r="D53" s="65">
        <v>0.71875</v>
      </c>
      <c r="E53" s="65">
        <v>0.66666666666666663</v>
      </c>
      <c r="F53" s="66"/>
      <c r="G53" s="66">
        <v>0</v>
      </c>
      <c r="H53" s="67" t="s">
        <v>45</v>
      </c>
      <c r="I53" s="68">
        <f t="shared" ref="I53:I69" si="100">I54+TIME(0,0,(3600*($O17-$O16)/(INDEX($T$5:$AB$6,MATCH(I$52,$S$5:$S$6,0),MATCH(CONCATENATE($P17,$Q17),$T$4:$AB$4,0)))+$T$8))</f>
        <v>0.60289351851851836</v>
      </c>
      <c r="J53" s="68">
        <f t="shared" ref="J53:J69" si="101">J54+TIME(0,0,(3600*($O17-$O16)/(INDEX($T$5:$AB$6,MATCH(J$52,$S$5:$S$6,0),MATCH(CONCATENATE($P17,$Q17),$T$4:$AB$4,0)))+$T$8))</f>
        <v>0.66659722222222206</v>
      </c>
      <c r="K53" s="68">
        <f t="shared" ref="K53:K69" si="102">K54+TIME(0,0,(3600*($O17-$O16)/(INDEX($T$5:$AB$6,MATCH(K$52,$S$5:$S$6,0),MATCH(CONCATENATE($P17,$Q17),$T$4:$AB$4,0)))+$T$8))</f>
        <v>0.77303240740740731</v>
      </c>
      <c r="L53" s="68">
        <f t="shared" ref="L53:L69" si="103">L54+TIME(0,0,(3600*($O17-$O16)/(INDEX($T$5:$AB$6,MATCH(L$52,$S$5:$S$6,0),MATCH(CONCATENATE($P17,$Q17),$T$4:$AB$4,0)))+$T$8))</f>
        <v>0.81243055555555543</v>
      </c>
      <c r="M53" s="69">
        <f t="shared" ref="M53:M69" si="104">M54+TIME(0,0,(3600*($O17-$O16)/(INDEX($T$5:$AB$6,MATCH(M$52,$S$5:$S$6,0),MATCH(CONCATENATE($P17,$Q17),$T$4:$AB$4,0)))+$T$8))</f>
        <v>0.29159722222222206</v>
      </c>
    </row>
    <row r="54" spans="1:28" ht="13.5" customHeight="1" x14ac:dyDescent="0.2">
      <c r="A54" s="70">
        <f t="shared" ref="A54:A73" si="105">A53+TIME(0,0,(3600*($O17-$O16)/(INDEX($T$5:$AB$6,MATCH(A$52,$S$5:$S$6,0),MATCH(CONCATENATE($P17,$Q17),$T$4:$AB$4,0)))+$T$8))</f>
        <v>0.40005787037037033</v>
      </c>
      <c r="B54" s="62">
        <f t="shared" ref="B54:B73" si="106">B53+TIME(0,0,(3600*($O17-$O16)/(INDEX($T$5:$AB$6,MATCH(B$52,$S$5:$S$6,0),MATCH(CONCATENATE($P17,$Q17),$T$4:$AB$4,0)))+$T$8))</f>
        <v>0.52505787037037044</v>
      </c>
      <c r="C54" s="62">
        <f t="shared" ref="C54:C73" si="107">C53+TIME(0,0,(3600*($O17-$O16)/(INDEX($T$5:$AB$6,MATCH(C$52,$S$5:$S$6,0),MATCH(CONCATENATE($P17,$Q17),$T$4:$AB$4,0)))+$T$8))</f>
        <v>0.6083912037037037</v>
      </c>
      <c r="D54" s="62">
        <f t="shared" ref="D54:D73" si="108">D53+TIME(0,0,(3600*($O17-$O16)/(INDEX($T$5:$AB$6,MATCH(D$52,$S$5:$S$6,0),MATCH(CONCATENATE($P17,$Q17),$T$4:$AB$4,0)))+$T$8))</f>
        <v>0.72297453703703707</v>
      </c>
      <c r="E54" s="63">
        <f t="shared" ref="E54:E73" si="109">E53+TIME(0,0,(3600*($O17-$O16)/(INDEX($T$5:$AB$6,MATCH(E$52,$S$5:$S$6,0),MATCH(CONCATENATE($P17,$Q17),$T$4:$AB$4,0)))+$T$8))</f>
        <v>0.6708912037037037</v>
      </c>
      <c r="F54" s="47">
        <v>4.8</v>
      </c>
      <c r="G54" s="47">
        <v>1</v>
      </c>
      <c r="H54" s="42" t="s">
        <v>98</v>
      </c>
      <c r="I54" s="40">
        <f t="shared" si="100"/>
        <v>0.59866898148148129</v>
      </c>
      <c r="J54" s="40">
        <f t="shared" si="101"/>
        <v>0.662372685185185</v>
      </c>
      <c r="K54" s="40">
        <f t="shared" si="102"/>
        <v>0.76880787037037024</v>
      </c>
      <c r="L54" s="40">
        <f t="shared" si="103"/>
        <v>0.80820601851851837</v>
      </c>
      <c r="M54" s="71">
        <f t="shared" si="104"/>
        <v>0.28737268518518505</v>
      </c>
    </row>
    <row r="55" spans="1:28" ht="13.5" customHeight="1" x14ac:dyDescent="0.2">
      <c r="A55" s="70">
        <f t="shared" si="105"/>
        <v>0.40894675925925922</v>
      </c>
      <c r="B55" s="62">
        <f t="shared" si="106"/>
        <v>0.53394675925925927</v>
      </c>
      <c r="C55" s="62">
        <f t="shared" si="107"/>
        <v>0.61728009259259253</v>
      </c>
      <c r="D55" s="62">
        <f t="shared" si="108"/>
        <v>0.7318634259259259</v>
      </c>
      <c r="E55" s="63">
        <f t="shared" si="109"/>
        <v>0.67978009259259253</v>
      </c>
      <c r="F55" s="47">
        <v>10.4</v>
      </c>
      <c r="G55" s="47">
        <v>2</v>
      </c>
      <c r="H55" s="48" t="s">
        <v>47</v>
      </c>
      <c r="I55" s="40">
        <f t="shared" si="100"/>
        <v>0.58978009259259245</v>
      </c>
      <c r="J55" s="40">
        <f t="shared" si="101"/>
        <v>0.65348379629629616</v>
      </c>
      <c r="K55" s="40">
        <f t="shared" si="102"/>
        <v>0.7599189814814814</v>
      </c>
      <c r="L55" s="40">
        <f t="shared" si="103"/>
        <v>0.79931712962962953</v>
      </c>
      <c r="M55" s="71">
        <f t="shared" si="104"/>
        <v>0.27848379629629616</v>
      </c>
    </row>
    <row r="56" spans="1:28" ht="13.5" customHeight="1" x14ac:dyDescent="0.2">
      <c r="A56" s="70">
        <f t="shared" si="105"/>
        <v>0.41050925925925924</v>
      </c>
      <c r="B56" s="62">
        <f t="shared" si="106"/>
        <v>0.5355092592592593</v>
      </c>
      <c r="C56" s="62">
        <f t="shared" si="107"/>
        <v>0.61884259259259256</v>
      </c>
      <c r="D56" s="62">
        <f t="shared" si="108"/>
        <v>0.73342592592592593</v>
      </c>
      <c r="E56" s="63">
        <f t="shared" si="109"/>
        <v>0.68134259259259256</v>
      </c>
      <c r="F56" s="47">
        <v>1.6</v>
      </c>
      <c r="G56" s="47">
        <v>3</v>
      </c>
      <c r="H56" s="48" t="s">
        <v>48</v>
      </c>
      <c r="I56" s="40">
        <f t="shared" si="100"/>
        <v>0.58821759259259243</v>
      </c>
      <c r="J56" s="40">
        <f t="shared" si="101"/>
        <v>0.65192129629629614</v>
      </c>
      <c r="K56" s="40">
        <f t="shared" si="102"/>
        <v>0.75835648148148138</v>
      </c>
      <c r="L56" s="40">
        <f t="shared" si="103"/>
        <v>0.79775462962962951</v>
      </c>
      <c r="M56" s="71">
        <f t="shared" si="104"/>
        <v>0.27692129629629614</v>
      </c>
    </row>
    <row r="57" spans="1:28" ht="13.5" customHeight="1" x14ac:dyDescent="0.2">
      <c r="A57" s="70">
        <f t="shared" si="105"/>
        <v>0.41348379629629628</v>
      </c>
      <c r="B57" s="62">
        <f t="shared" si="106"/>
        <v>0.53848379629629628</v>
      </c>
      <c r="C57" s="62">
        <f t="shared" si="107"/>
        <v>0.62181712962962954</v>
      </c>
      <c r="D57" s="62">
        <f t="shared" si="108"/>
        <v>0.73640046296296291</v>
      </c>
      <c r="E57" s="63">
        <f t="shared" si="109"/>
        <v>0.68431712962962954</v>
      </c>
      <c r="F57" s="47">
        <v>3.3</v>
      </c>
      <c r="G57" s="47">
        <v>4</v>
      </c>
      <c r="H57" s="48" t="s">
        <v>49</v>
      </c>
      <c r="I57" s="40">
        <f t="shared" si="100"/>
        <v>0.58524305555555545</v>
      </c>
      <c r="J57" s="40">
        <f t="shared" si="101"/>
        <v>0.64894675925925915</v>
      </c>
      <c r="K57" s="40">
        <f t="shared" si="102"/>
        <v>0.7553819444444444</v>
      </c>
      <c r="L57" s="40">
        <f t="shared" si="103"/>
        <v>0.79478009259259252</v>
      </c>
      <c r="M57" s="71">
        <f t="shared" si="104"/>
        <v>0.2739467592592591</v>
      </c>
    </row>
    <row r="58" spans="1:28" ht="13.5" customHeight="1" x14ac:dyDescent="0.2">
      <c r="A58" s="70">
        <f t="shared" si="105"/>
        <v>0.41445601851851849</v>
      </c>
      <c r="B58" s="62">
        <f t="shared" si="106"/>
        <v>0.53945601851851854</v>
      </c>
      <c r="C58" s="62">
        <f t="shared" si="107"/>
        <v>0.6227893518518518</v>
      </c>
      <c r="D58" s="62">
        <f t="shared" si="108"/>
        <v>0.73737268518518517</v>
      </c>
      <c r="E58" s="63">
        <f t="shared" si="109"/>
        <v>0.6852893518518518</v>
      </c>
      <c r="F58" s="47">
        <v>0.9</v>
      </c>
      <c r="G58" s="47">
        <v>5</v>
      </c>
      <c r="H58" s="48" t="s">
        <v>50</v>
      </c>
      <c r="I58" s="40">
        <f t="shared" si="100"/>
        <v>0.58427083333333318</v>
      </c>
      <c r="J58" s="40">
        <f t="shared" si="101"/>
        <v>0.64797453703703689</v>
      </c>
      <c r="K58" s="40">
        <f t="shared" si="102"/>
        <v>0.75440972222222213</v>
      </c>
      <c r="L58" s="40">
        <f t="shared" si="103"/>
        <v>0.79380787037037026</v>
      </c>
      <c r="M58" s="71">
        <f t="shared" si="104"/>
        <v>0.27297453703703689</v>
      </c>
    </row>
    <row r="59" spans="1:28" ht="13.5" customHeight="1" x14ac:dyDescent="0.2">
      <c r="A59" s="70">
        <f t="shared" si="105"/>
        <v>0.41651620370370368</v>
      </c>
      <c r="B59" s="62">
        <f t="shared" si="106"/>
        <v>0.54151620370370368</v>
      </c>
      <c r="C59" s="62">
        <f t="shared" si="107"/>
        <v>0.62484953703703694</v>
      </c>
      <c r="D59" s="62">
        <f t="shared" si="108"/>
        <v>0.73943287037037031</v>
      </c>
      <c r="E59" s="63">
        <f t="shared" si="109"/>
        <v>0.68734953703703694</v>
      </c>
      <c r="F59" s="47">
        <v>2.2000000000000002</v>
      </c>
      <c r="G59" s="47">
        <v>6</v>
      </c>
      <c r="H59" s="48" t="s">
        <v>51</v>
      </c>
      <c r="I59" s="40">
        <f t="shared" si="100"/>
        <v>0.58221064814814805</v>
      </c>
      <c r="J59" s="40">
        <f t="shared" si="101"/>
        <v>0.64591435185185175</v>
      </c>
      <c r="K59" s="40">
        <f t="shared" si="102"/>
        <v>0.752349537037037</v>
      </c>
      <c r="L59" s="40">
        <f t="shared" si="103"/>
        <v>0.79174768518518512</v>
      </c>
      <c r="M59" s="71">
        <f t="shared" si="104"/>
        <v>0.2709143518518517</v>
      </c>
    </row>
    <row r="60" spans="1:28" ht="13.5" customHeight="1" x14ac:dyDescent="0.2">
      <c r="A60" s="70">
        <f t="shared" si="105"/>
        <v>0.41841435185185183</v>
      </c>
      <c r="B60" s="62">
        <f t="shared" si="106"/>
        <v>0.54341435185185183</v>
      </c>
      <c r="C60" s="62">
        <f t="shared" si="107"/>
        <v>0.62674768518518509</v>
      </c>
      <c r="D60" s="62">
        <f t="shared" si="108"/>
        <v>0.74133101851851846</v>
      </c>
      <c r="E60" s="63">
        <f t="shared" si="109"/>
        <v>0.68924768518518509</v>
      </c>
      <c r="F60" s="47">
        <v>2</v>
      </c>
      <c r="G60" s="47">
        <v>7</v>
      </c>
      <c r="H60" s="48" t="s">
        <v>52</v>
      </c>
      <c r="I60" s="40">
        <f t="shared" si="100"/>
        <v>0.5803124999999999</v>
      </c>
      <c r="J60" s="40">
        <f t="shared" si="101"/>
        <v>0.6440162037037036</v>
      </c>
      <c r="K60" s="40">
        <f t="shared" si="102"/>
        <v>0.75045138888888885</v>
      </c>
      <c r="L60" s="40">
        <f t="shared" si="103"/>
        <v>0.78984953703703698</v>
      </c>
      <c r="M60" s="71">
        <f t="shared" si="104"/>
        <v>0.26901620370370355</v>
      </c>
    </row>
    <row r="61" spans="1:28" ht="13.5" customHeight="1" x14ac:dyDescent="0.2">
      <c r="A61" s="70">
        <f t="shared" si="105"/>
        <v>0.42039351851851847</v>
      </c>
      <c r="B61" s="62">
        <f t="shared" si="106"/>
        <v>0.54539351851851847</v>
      </c>
      <c r="C61" s="62">
        <f t="shared" si="107"/>
        <v>0.62872685185185173</v>
      </c>
      <c r="D61" s="62">
        <f t="shared" si="108"/>
        <v>0.7433101851851851</v>
      </c>
      <c r="E61" s="63">
        <f t="shared" si="109"/>
        <v>0.69122685185185173</v>
      </c>
      <c r="F61" s="47">
        <v>2.1</v>
      </c>
      <c r="G61" s="47">
        <v>8</v>
      </c>
      <c r="H61" s="48" t="s">
        <v>53</v>
      </c>
      <c r="I61" s="40">
        <f t="shared" si="100"/>
        <v>0.57833333333333325</v>
      </c>
      <c r="J61" s="40">
        <f t="shared" si="101"/>
        <v>0.64203703703703696</v>
      </c>
      <c r="K61" s="40">
        <f t="shared" si="102"/>
        <v>0.74847222222222221</v>
      </c>
      <c r="L61" s="40">
        <f t="shared" si="103"/>
        <v>0.78787037037037033</v>
      </c>
      <c r="M61" s="71">
        <f t="shared" si="104"/>
        <v>0.26703703703703691</v>
      </c>
    </row>
    <row r="62" spans="1:28" ht="13.5" customHeight="1" x14ac:dyDescent="0.2">
      <c r="A62" s="70">
        <f t="shared" si="105"/>
        <v>0.42145833333333327</v>
      </c>
      <c r="B62" s="62">
        <f t="shared" si="106"/>
        <v>0.54645833333333327</v>
      </c>
      <c r="C62" s="62">
        <f t="shared" si="107"/>
        <v>0.62979166666666653</v>
      </c>
      <c r="D62" s="62">
        <f t="shared" si="108"/>
        <v>0.7443749999999999</v>
      </c>
      <c r="E62" s="63">
        <f t="shared" si="109"/>
        <v>0.69229166666666653</v>
      </c>
      <c r="F62" s="47">
        <v>1</v>
      </c>
      <c r="G62" s="47">
        <v>9</v>
      </c>
      <c r="H62" s="48" t="s">
        <v>55</v>
      </c>
      <c r="I62" s="40">
        <f t="shared" si="100"/>
        <v>0.57726851851851846</v>
      </c>
      <c r="J62" s="40">
        <f t="shared" si="101"/>
        <v>0.64097222222222217</v>
      </c>
      <c r="K62" s="40">
        <f t="shared" si="102"/>
        <v>0.74740740740740741</v>
      </c>
      <c r="L62" s="40">
        <f t="shared" si="103"/>
        <v>0.78680555555555554</v>
      </c>
      <c r="M62" s="71">
        <f t="shared" si="104"/>
        <v>0.26597222222222211</v>
      </c>
    </row>
    <row r="63" spans="1:28" ht="13.5" customHeight="1" x14ac:dyDescent="0.2">
      <c r="A63" s="70">
        <f t="shared" si="105"/>
        <v>0.42326388888888883</v>
      </c>
      <c r="B63" s="62">
        <f t="shared" si="106"/>
        <v>0.54826388888888877</v>
      </c>
      <c r="C63" s="62">
        <f t="shared" si="107"/>
        <v>0.63159722222222203</v>
      </c>
      <c r="D63" s="62">
        <f t="shared" si="108"/>
        <v>0.7461805555555554</v>
      </c>
      <c r="E63" s="63">
        <f t="shared" si="109"/>
        <v>0.69409722222222203</v>
      </c>
      <c r="F63" s="47">
        <v>1.9</v>
      </c>
      <c r="G63" s="47">
        <v>10</v>
      </c>
      <c r="H63" s="48" t="s">
        <v>57</v>
      </c>
      <c r="I63" s="40">
        <f t="shared" si="100"/>
        <v>0.57546296296296295</v>
      </c>
      <c r="J63" s="40">
        <f t="shared" si="101"/>
        <v>0.63916666666666666</v>
      </c>
      <c r="K63" s="40">
        <f t="shared" si="102"/>
        <v>0.7456018518518519</v>
      </c>
      <c r="L63" s="40">
        <f t="shared" si="103"/>
        <v>0.78500000000000003</v>
      </c>
      <c r="M63" s="71">
        <f t="shared" si="104"/>
        <v>0.26416666666666655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 x14ac:dyDescent="0.2">
      <c r="A64" s="70">
        <f t="shared" si="105"/>
        <v>0.42423611111111104</v>
      </c>
      <c r="B64" s="62">
        <f t="shared" si="106"/>
        <v>0.54923611111111104</v>
      </c>
      <c r="C64" s="62">
        <f t="shared" si="107"/>
        <v>0.6325694444444443</v>
      </c>
      <c r="D64" s="62">
        <f t="shared" si="108"/>
        <v>0.74715277777777767</v>
      </c>
      <c r="E64" s="63">
        <f t="shared" si="109"/>
        <v>0.6950694444444443</v>
      </c>
      <c r="F64" s="47">
        <v>0.9</v>
      </c>
      <c r="G64" s="47">
        <v>11</v>
      </c>
      <c r="H64" s="48" t="s">
        <v>58</v>
      </c>
      <c r="I64" s="40">
        <f t="shared" si="100"/>
        <v>0.57449074074074069</v>
      </c>
      <c r="J64" s="40">
        <f t="shared" si="101"/>
        <v>0.6381944444444444</v>
      </c>
      <c r="K64" s="40">
        <f t="shared" si="102"/>
        <v>0.74462962962962964</v>
      </c>
      <c r="L64" s="40">
        <f t="shared" si="103"/>
        <v>0.78402777777777777</v>
      </c>
      <c r="M64" s="71">
        <f t="shared" si="104"/>
        <v>0.26319444444444434</v>
      </c>
    </row>
    <row r="65" spans="1:14" ht="13.5" customHeight="1" x14ac:dyDescent="0.2">
      <c r="A65" s="70">
        <f t="shared" si="105"/>
        <v>0.42645833333333327</v>
      </c>
      <c r="B65" s="62">
        <f t="shared" si="106"/>
        <v>0.55145833333333327</v>
      </c>
      <c r="C65" s="62">
        <f t="shared" si="107"/>
        <v>0.63479166666666653</v>
      </c>
      <c r="D65" s="62">
        <f t="shared" si="108"/>
        <v>0.7493749999999999</v>
      </c>
      <c r="E65" s="63">
        <f t="shared" si="109"/>
        <v>0.69729166666666653</v>
      </c>
      <c r="F65" s="47">
        <v>2.4</v>
      </c>
      <c r="G65" s="47">
        <v>12</v>
      </c>
      <c r="H65" s="48" t="s">
        <v>59</v>
      </c>
      <c r="I65" s="40">
        <f t="shared" si="100"/>
        <v>0.57226851851851845</v>
      </c>
      <c r="J65" s="40">
        <f t="shared" si="101"/>
        <v>0.63597222222222216</v>
      </c>
      <c r="K65" s="40">
        <f t="shared" si="102"/>
        <v>0.7424074074074074</v>
      </c>
      <c r="L65" s="40">
        <f t="shared" si="103"/>
        <v>0.78180555555555553</v>
      </c>
      <c r="M65" s="71">
        <f t="shared" si="104"/>
        <v>0.26097222222222211</v>
      </c>
    </row>
    <row r="66" spans="1:14" ht="13.5" customHeight="1" x14ac:dyDescent="0.2">
      <c r="A66" s="70">
        <f t="shared" si="105"/>
        <v>0.42743055555555548</v>
      </c>
      <c r="B66" s="62">
        <f t="shared" si="106"/>
        <v>0.55243055555555554</v>
      </c>
      <c r="C66" s="62">
        <f t="shared" si="107"/>
        <v>0.6357638888888888</v>
      </c>
      <c r="D66" s="62">
        <f t="shared" si="108"/>
        <v>0.75034722222222217</v>
      </c>
      <c r="E66" s="63">
        <f t="shared" si="109"/>
        <v>0.6982638888888888</v>
      </c>
      <c r="F66" s="47">
        <v>0.9</v>
      </c>
      <c r="G66" s="47">
        <v>13</v>
      </c>
      <c r="H66" s="48" t="s">
        <v>60</v>
      </c>
      <c r="I66" s="40">
        <f t="shared" si="100"/>
        <v>0.57129629629629619</v>
      </c>
      <c r="J66" s="40">
        <f t="shared" si="101"/>
        <v>0.6349999999999999</v>
      </c>
      <c r="K66" s="40">
        <f t="shared" si="102"/>
        <v>0.74143518518518514</v>
      </c>
      <c r="L66" s="40">
        <f t="shared" si="103"/>
        <v>0.78083333333333327</v>
      </c>
      <c r="M66" s="71">
        <f t="shared" si="104"/>
        <v>0.2599999999999999</v>
      </c>
    </row>
    <row r="67" spans="1:14" ht="13.5" customHeight="1" x14ac:dyDescent="0.2">
      <c r="A67" s="70">
        <f t="shared" si="105"/>
        <v>0.42940972222222212</v>
      </c>
      <c r="B67" s="62">
        <f t="shared" si="106"/>
        <v>0.55440972222222218</v>
      </c>
      <c r="C67" s="62">
        <f t="shared" si="107"/>
        <v>0.63774305555555544</v>
      </c>
      <c r="D67" s="62">
        <f t="shared" si="108"/>
        <v>0.75232638888888881</v>
      </c>
      <c r="E67" s="63">
        <f t="shared" si="109"/>
        <v>0.70024305555555544</v>
      </c>
      <c r="F67" s="47">
        <v>2.1</v>
      </c>
      <c r="G67" s="47">
        <v>14</v>
      </c>
      <c r="H67" s="48" t="s">
        <v>61</v>
      </c>
      <c r="I67" s="40">
        <f t="shared" si="100"/>
        <v>0.56931712962962955</v>
      </c>
      <c r="J67" s="40">
        <f t="shared" si="101"/>
        <v>0.63302083333333325</v>
      </c>
      <c r="K67" s="40">
        <f t="shared" si="102"/>
        <v>0.7394560185185185</v>
      </c>
      <c r="L67" s="40">
        <f t="shared" si="103"/>
        <v>0.77885416666666663</v>
      </c>
      <c r="M67" s="71">
        <f t="shared" si="104"/>
        <v>0.25802083333333325</v>
      </c>
    </row>
    <row r="68" spans="1:14" ht="13.5" customHeight="1" x14ac:dyDescent="0.2">
      <c r="A68" s="70">
        <f t="shared" si="105"/>
        <v>0.43113425925925913</v>
      </c>
      <c r="B68" s="62">
        <f t="shared" si="106"/>
        <v>0.55613425925925919</v>
      </c>
      <c r="C68" s="62">
        <f t="shared" si="107"/>
        <v>0.63946759259259245</v>
      </c>
      <c r="D68" s="62">
        <f t="shared" si="108"/>
        <v>0.75405092592592582</v>
      </c>
      <c r="E68" s="63">
        <f t="shared" si="109"/>
        <v>0.70196759259259245</v>
      </c>
      <c r="F68" s="47">
        <v>1.8</v>
      </c>
      <c r="G68" s="47">
        <v>15</v>
      </c>
      <c r="H68" s="48" t="s">
        <v>62</v>
      </c>
      <c r="I68" s="40">
        <f t="shared" si="100"/>
        <v>0.56759259259259254</v>
      </c>
      <c r="J68" s="40">
        <f t="shared" si="101"/>
        <v>0.63129629629629624</v>
      </c>
      <c r="K68" s="40">
        <f t="shared" si="102"/>
        <v>0.73773148148148149</v>
      </c>
      <c r="L68" s="40">
        <f t="shared" si="103"/>
        <v>0.77712962962962961</v>
      </c>
      <c r="M68" s="71">
        <f t="shared" si="104"/>
        <v>0.25629629629629624</v>
      </c>
    </row>
    <row r="69" spans="1:14" ht="12.75" x14ac:dyDescent="0.2">
      <c r="A69" s="70">
        <f t="shared" si="105"/>
        <v>0.43252314814814802</v>
      </c>
      <c r="B69" s="62">
        <f t="shared" si="106"/>
        <v>0.55752314814814807</v>
      </c>
      <c r="C69" s="62">
        <f t="shared" si="107"/>
        <v>0.64085648148148133</v>
      </c>
      <c r="D69" s="62">
        <f t="shared" si="108"/>
        <v>0.7554398148148147</v>
      </c>
      <c r="E69" s="63">
        <f t="shared" si="109"/>
        <v>0.70335648148148133</v>
      </c>
      <c r="F69" s="47">
        <v>1.4</v>
      </c>
      <c r="G69" s="47">
        <v>16</v>
      </c>
      <c r="H69" s="48" t="s">
        <v>63</v>
      </c>
      <c r="I69" s="40">
        <f t="shared" si="100"/>
        <v>0.56620370370370365</v>
      </c>
      <c r="J69" s="40">
        <f t="shared" si="101"/>
        <v>0.62990740740740736</v>
      </c>
      <c r="K69" s="40">
        <f t="shared" si="102"/>
        <v>0.7363425925925926</v>
      </c>
      <c r="L69" s="40">
        <f t="shared" si="103"/>
        <v>0.77574074074074073</v>
      </c>
      <c r="M69" s="71">
        <f t="shared" si="104"/>
        <v>0.25490740740740736</v>
      </c>
      <c r="N69" s="1"/>
    </row>
    <row r="70" spans="1:14" ht="12.75" customHeight="1" x14ac:dyDescent="0.2">
      <c r="A70" s="70">
        <f t="shared" si="105"/>
        <v>0.43358796296296281</v>
      </c>
      <c r="B70" s="62">
        <f t="shared" si="106"/>
        <v>0.55858796296296287</v>
      </c>
      <c r="C70" s="62">
        <f t="shared" si="107"/>
        <v>0.64192129629629613</v>
      </c>
      <c r="D70" s="62">
        <f t="shared" si="108"/>
        <v>0.7565046296296295</v>
      </c>
      <c r="E70" s="63">
        <f t="shared" si="109"/>
        <v>0.70442129629629613</v>
      </c>
      <c r="F70" s="47">
        <v>1</v>
      </c>
      <c r="G70" s="47">
        <v>17</v>
      </c>
      <c r="H70" s="48" t="s">
        <v>64</v>
      </c>
      <c r="I70" s="40">
        <f>I71+TIME(0,0,(3600*($O34-$O33)/(INDEX($T$5:$AB$6,MATCH(I$52,$S$5:$S$6,0),MATCH(CONCATENATE($P34,$Q34),$T$4:$AB$4,0)))+$T$8))</f>
        <v>0.56513888888888886</v>
      </c>
      <c r="J70" s="40">
        <f>J71+TIME(0,0,(3600*($O34-$O33)/(INDEX($T$5:$AB$6,MATCH(J$52,$S$5:$S$6,0),MATCH(CONCATENATE($P34,$Q34),$T$4:$AB$4,0)))+$T$8))</f>
        <v>0.62884259259259256</v>
      </c>
      <c r="K70" s="40">
        <f t="shared" ref="K70:K80" si="110">K71+TIME(0,0,(3600*($O34-$O33)/(INDEX($T$5:$AB$6,MATCH(K$52,$S$5:$S$6,0),MATCH(CONCATENATE($P34,$Q34),$T$4:$AB$4,0)))+$T$8))</f>
        <v>0.73527777777777781</v>
      </c>
      <c r="L70" s="40">
        <f t="shared" ref="L70:M72" si="111">L71+TIME(0,0,(3600*($O34-$O33)/(INDEX($T$5:$AB$6,MATCH(L$52,$S$5:$S$6,0),MATCH(CONCATENATE($P34,$Q34),$T$4:$AB$4,0)))+$T$8))</f>
        <v>0.77467592592592593</v>
      </c>
      <c r="M70" s="71">
        <f t="shared" si="111"/>
        <v>0.25384259259259256</v>
      </c>
    </row>
    <row r="71" spans="1:14" ht="12.75" customHeight="1" x14ac:dyDescent="0.2">
      <c r="A71" s="70">
        <f t="shared" si="105"/>
        <v>0.43590277777777764</v>
      </c>
      <c r="B71" s="62">
        <f t="shared" si="106"/>
        <v>0.56090277777777764</v>
      </c>
      <c r="C71" s="62">
        <f t="shared" si="107"/>
        <v>0.6442361111111109</v>
      </c>
      <c r="D71" s="62">
        <f t="shared" si="108"/>
        <v>0.75881944444444427</v>
      </c>
      <c r="E71" s="63">
        <f t="shared" si="109"/>
        <v>0.7067361111111109</v>
      </c>
      <c r="F71" s="47">
        <v>2.5</v>
      </c>
      <c r="G71" s="47">
        <v>18</v>
      </c>
      <c r="H71" s="48" t="s">
        <v>65</v>
      </c>
      <c r="I71" s="40">
        <f t="shared" ref="I71:I80" si="112">I72+TIME(0,0,(3600*($O35-$O34)/(INDEX($T$5:$AB$6,MATCH(I$52,$S$5:$S$6,0),MATCH(CONCATENATE($P35,$Q35),$T$4:$AB$4,0)))+$T$8))</f>
        <v>0.56282407407407409</v>
      </c>
      <c r="J71" s="40">
        <f>J72+TIME(0,0,(3600*($O35-$O34)/(INDEX($T$5:$AB$6,MATCH(J$52,$S$5:$S$6,0),MATCH(CONCATENATE($P35,$Q35),$T$4:$AB$4,0)))+$T$8))</f>
        <v>0.62652777777777779</v>
      </c>
      <c r="K71" s="40">
        <f t="shared" si="110"/>
        <v>0.73296296296296304</v>
      </c>
      <c r="L71" s="40">
        <f t="shared" si="111"/>
        <v>0.77236111111111116</v>
      </c>
      <c r="M71" s="71">
        <f t="shared" si="111"/>
        <v>0.25152777777777774</v>
      </c>
    </row>
    <row r="72" spans="1:14" ht="12.75" customHeight="1" x14ac:dyDescent="0.2">
      <c r="A72" s="70">
        <f t="shared" si="105"/>
        <v>0.43687499999999985</v>
      </c>
      <c r="B72" s="62">
        <f t="shared" si="106"/>
        <v>0.5618749999999999</v>
      </c>
      <c r="C72" s="62">
        <f t="shared" si="107"/>
        <v>0.64520833333333316</v>
      </c>
      <c r="D72" s="62">
        <f t="shared" si="108"/>
        <v>0.75979166666666653</v>
      </c>
      <c r="E72" s="63">
        <f t="shared" si="109"/>
        <v>0.70770833333333316</v>
      </c>
      <c r="F72" s="47">
        <v>0.9</v>
      </c>
      <c r="G72" s="47">
        <v>19</v>
      </c>
      <c r="H72" s="49" t="s">
        <v>66</v>
      </c>
      <c r="I72" s="40">
        <f t="shared" si="112"/>
        <v>0.56185185185185182</v>
      </c>
      <c r="J72" s="40">
        <f>J73+TIME(0,0,(3600*($O36-$O35)/(INDEX($T$5:$AB$6,MATCH(J$52,$S$5:$S$6,0),MATCH(CONCATENATE($P36,$Q36),$T$4:$AB$4,0)))+$T$8))</f>
        <v>0.62555555555555553</v>
      </c>
      <c r="K72" s="40">
        <f t="shared" si="110"/>
        <v>0.73199074074074078</v>
      </c>
      <c r="L72" s="40">
        <f t="shared" si="111"/>
        <v>0.7713888888888889</v>
      </c>
      <c r="M72" s="71">
        <f t="shared" si="111"/>
        <v>0.25055555555555553</v>
      </c>
    </row>
    <row r="73" spans="1:14" ht="12.75" customHeight="1" x14ac:dyDescent="0.2">
      <c r="A73" s="70">
        <f t="shared" si="105"/>
        <v>0.43743055555555538</v>
      </c>
      <c r="B73" s="62">
        <f t="shared" si="106"/>
        <v>0.56243055555555543</v>
      </c>
      <c r="C73" s="62">
        <f t="shared" si="107"/>
        <v>0.64576388888888869</v>
      </c>
      <c r="D73" s="62">
        <f t="shared" si="108"/>
        <v>0.76034722222222206</v>
      </c>
      <c r="E73" s="63">
        <f t="shared" si="109"/>
        <v>0.70826388888888869</v>
      </c>
      <c r="F73" s="51">
        <v>0.4</v>
      </c>
      <c r="G73" s="47">
        <v>20</v>
      </c>
      <c r="H73" s="93" t="s">
        <v>92</v>
      </c>
      <c r="I73" s="40">
        <f t="shared" si="112"/>
        <v>0.56129629629629629</v>
      </c>
      <c r="J73" s="53">
        <v>0.625</v>
      </c>
      <c r="K73" s="40">
        <f t="shared" si="110"/>
        <v>0.73143518518518524</v>
      </c>
      <c r="L73" s="53">
        <v>0.77083333333333337</v>
      </c>
      <c r="M73" s="72">
        <v>0.25</v>
      </c>
    </row>
    <row r="74" spans="1:14" ht="12.75" customHeight="1" x14ac:dyDescent="0.2">
      <c r="A74" s="70">
        <f>A73+TIME(0,0,(3600*($O37-$O36)/(INDEX($T$5:$AB$6,MATCH(A$52,$S$5:$S$6,0),MATCH(CONCATENATE($P37,$Q37),$T$4:$AB$4,0)))+$T$8))</f>
        <v>0.43990740740740725</v>
      </c>
      <c r="B74" s="62"/>
      <c r="C74" s="62">
        <f>C73+TIME(0,0,(3600*($O37-$O36)/(INDEX($T$5:$AB$6,MATCH(C$52,$S$5:$S$6,0),MATCH(CONCATENATE($P37,$Q37),$T$4:$AB$4,0)))+$T$8))</f>
        <v>0.64824074074074056</v>
      </c>
      <c r="D74" s="62"/>
      <c r="E74" s="63"/>
      <c r="F74" s="51">
        <v>2.7</v>
      </c>
      <c r="G74" s="47">
        <v>21</v>
      </c>
      <c r="H74" s="52" t="s">
        <v>67</v>
      </c>
      <c r="I74" s="40">
        <f t="shared" si="112"/>
        <v>0.55881944444444442</v>
      </c>
      <c r="J74" s="40"/>
      <c r="K74" s="40">
        <f t="shared" si="110"/>
        <v>0.72895833333333337</v>
      </c>
      <c r="L74" s="40"/>
      <c r="M74" s="71"/>
    </row>
    <row r="75" spans="1:14" ht="12.75" customHeight="1" x14ac:dyDescent="0.2">
      <c r="A75" s="70">
        <f>A74+TIME(0,0,(3600*($O38-$O37)/(INDEX($T$5:$AB$6,MATCH(A$52,$S$5:$S$6,0),MATCH(CONCATENATE($P38,$Q38),$T$4:$AB$4,0)))+$T$8))</f>
        <v>0.44230324074074057</v>
      </c>
      <c r="B75" s="62"/>
      <c r="C75" s="62">
        <f>C74+TIME(0,0,(3600*($O38-$O37)/(INDEX($T$5:$AB$6,MATCH(C$52,$S$5:$S$6,0),MATCH(CONCATENATE($P38,$Q38),$T$4:$AB$4,0)))+$T$8))</f>
        <v>0.65063657407407394</v>
      </c>
      <c r="D75" s="62"/>
      <c r="E75" s="63"/>
      <c r="F75" s="51">
        <v>2.6</v>
      </c>
      <c r="G75" s="47">
        <v>22</v>
      </c>
      <c r="H75" s="52" t="s">
        <v>68</v>
      </c>
      <c r="I75" s="40">
        <f t="shared" si="112"/>
        <v>0.55642361111111105</v>
      </c>
      <c r="J75" s="40"/>
      <c r="K75" s="40">
        <f t="shared" si="110"/>
        <v>0.7265625</v>
      </c>
      <c r="L75" s="40"/>
      <c r="M75" s="71"/>
    </row>
    <row r="76" spans="1:14" ht="12.75" customHeight="1" x14ac:dyDescent="0.2">
      <c r="A76" s="70">
        <f>A75+TIME(0,0,(3600*($O39-$O38)/(INDEX($T$5:$AB$6,MATCH(A$52,$S$5:$S$6,0),MATCH(CONCATENATE($P39,$Q39),$T$4:$AB$4,0)))+$T$8))</f>
        <v>0.44603009259259241</v>
      </c>
      <c r="B76" s="62"/>
      <c r="C76" s="62">
        <f>C75+TIME(0,0,(3600*($O39-$O38)/(INDEX($T$5:$AB$6,MATCH(C$52,$S$5:$S$6,0),MATCH(CONCATENATE($P39,$Q39),$T$4:$AB$4,0)))+$T$8))</f>
        <v>0.65436342592592578</v>
      </c>
      <c r="D76" s="62"/>
      <c r="E76" s="63"/>
      <c r="F76" s="51">
        <v>4.2</v>
      </c>
      <c r="G76" s="47">
        <v>23</v>
      </c>
      <c r="H76" s="52" t="s">
        <v>69</v>
      </c>
      <c r="I76" s="40">
        <f t="shared" si="112"/>
        <v>0.55269675925925921</v>
      </c>
      <c r="J76" s="40"/>
      <c r="K76" s="40">
        <f t="shared" si="110"/>
        <v>0.72283564814814816</v>
      </c>
      <c r="L76" s="40"/>
      <c r="M76" s="71"/>
    </row>
    <row r="77" spans="1:14" ht="12.75" customHeight="1" x14ac:dyDescent="0.2">
      <c r="A77" s="70">
        <f>A76+TIME(0,0,(3600*($O40-$O39)/(INDEX($T$5:$AB$6,MATCH(A$52,$S$5:$S$6,0),MATCH(CONCATENATE($P40,$Q40),$T$4:$AB$4,0)))+$T$8))</f>
        <v>0.44759259259259243</v>
      </c>
      <c r="B77" s="62"/>
      <c r="C77" s="62">
        <f>C76+TIME(0,0,(3600*($O40-$O39)/(INDEX($T$5:$AB$6,MATCH(C$52,$S$5:$S$6,0),MATCH(CONCATENATE($P40,$Q40),$T$4:$AB$4,0)))+$T$8))</f>
        <v>0.6559259259259258</v>
      </c>
      <c r="D77" s="62"/>
      <c r="E77" s="63"/>
      <c r="F77" s="51">
        <v>1.6</v>
      </c>
      <c r="G77" s="47">
        <v>24</v>
      </c>
      <c r="H77" s="52" t="s">
        <v>70</v>
      </c>
      <c r="I77" s="40">
        <f t="shared" si="112"/>
        <v>0.55113425925925918</v>
      </c>
      <c r="J77" s="40"/>
      <c r="K77" s="40">
        <f t="shared" si="110"/>
        <v>0.72127314814814814</v>
      </c>
      <c r="L77" s="40"/>
      <c r="M77" s="71"/>
    </row>
    <row r="78" spans="1:14" ht="12.75" customHeight="1" x14ac:dyDescent="0.2">
      <c r="A78" s="70">
        <f>A77+TIME(0,0,(3600*($O41-$O40)/(INDEX($T$5:$AB$6,MATCH(A$52,$S$5:$S$6,0),MATCH(CONCATENATE($P41,$Q41),$T$4:$AB$4,0)))+$T$8))</f>
        <v>0.45115740740740723</v>
      </c>
      <c r="B78" s="62"/>
      <c r="C78" s="62">
        <f>C77+TIME(0,0,(3600*($O41-$O40)/(INDEX($T$5:$AB$6,MATCH(C$52,$S$5:$S$6,0),MATCH(CONCATENATE($P41,$Q41),$T$4:$AB$4,0)))+$T$8))</f>
        <v>0.65949074074074066</v>
      </c>
      <c r="D78" s="62"/>
      <c r="E78" s="63"/>
      <c r="F78" s="51">
        <v>4</v>
      </c>
      <c r="G78" s="47">
        <v>25</v>
      </c>
      <c r="H78" s="52" t="s">
        <v>71</v>
      </c>
      <c r="I78" s="40">
        <f t="shared" si="112"/>
        <v>0.54756944444444433</v>
      </c>
      <c r="J78" s="40"/>
      <c r="K78" s="40">
        <f t="shared" si="110"/>
        <v>0.71770833333333328</v>
      </c>
      <c r="L78" s="40"/>
      <c r="M78" s="71"/>
    </row>
    <row r="79" spans="1:14" s="61" customFormat="1" ht="12.75" customHeight="1" x14ac:dyDescent="0.2">
      <c r="A79" s="70">
        <f t="shared" ref="A79:A82" si="113">A78+TIME(0,0,(3600*($O42-$O41)/(INDEX($T$5:$AB$6,MATCH(A$52,$S$5:$S$6,0),MATCH(CONCATENATE($P42,$Q42),$T$4:$AB$4,0)))+$T$8))</f>
        <v>0.45171296296296276</v>
      </c>
      <c r="B79" s="62"/>
      <c r="C79" s="62">
        <f t="shared" ref="C79:C82" si="114">C78+TIME(0,0,(3600*($O42-$O41)/(INDEX($T$5:$AB$6,MATCH(C$52,$S$5:$S$6,0),MATCH(CONCATENATE($P42,$Q42),$T$4:$AB$4,0)))+$T$8))</f>
        <v>0.66004629629629619</v>
      </c>
      <c r="D79" s="62"/>
      <c r="E79" s="63"/>
      <c r="F79" s="51">
        <v>0.4</v>
      </c>
      <c r="G79" s="47">
        <v>26</v>
      </c>
      <c r="H79" s="49" t="s">
        <v>72</v>
      </c>
      <c r="I79" s="40">
        <f t="shared" si="112"/>
        <v>0.5470138888888888</v>
      </c>
      <c r="J79" s="40"/>
      <c r="K79" s="40">
        <f t="shared" si="110"/>
        <v>0.71715277777777775</v>
      </c>
      <c r="L79" s="40"/>
      <c r="M79" s="71"/>
    </row>
    <row r="80" spans="1:14" s="61" customFormat="1" ht="12.75" customHeight="1" x14ac:dyDescent="0.2">
      <c r="A80" s="70">
        <f t="shared" si="113"/>
        <v>0.45402777777777759</v>
      </c>
      <c r="B80" s="62"/>
      <c r="C80" s="62">
        <f t="shared" si="114"/>
        <v>0.66236111111111096</v>
      </c>
      <c r="D80" s="62"/>
      <c r="E80" s="63"/>
      <c r="F80" s="51">
        <v>2.5</v>
      </c>
      <c r="G80" s="47">
        <v>27</v>
      </c>
      <c r="H80" s="93" t="s">
        <v>91</v>
      </c>
      <c r="I80" s="40">
        <f t="shared" si="112"/>
        <v>0.54469907407407403</v>
      </c>
      <c r="J80" s="40"/>
      <c r="K80" s="40">
        <f t="shared" si="110"/>
        <v>0.71483796296296298</v>
      </c>
      <c r="L80" s="40"/>
      <c r="M80" s="71"/>
    </row>
    <row r="81" spans="1:13" ht="12.75" customHeight="1" x14ac:dyDescent="0.2">
      <c r="A81" s="70">
        <f t="shared" si="113"/>
        <v>0.45634259259259241</v>
      </c>
      <c r="B81" s="62"/>
      <c r="C81" s="62">
        <f t="shared" si="114"/>
        <v>0.66467592592592573</v>
      </c>
      <c r="D81" s="62"/>
      <c r="E81" s="63"/>
      <c r="F81" s="51">
        <v>2.5</v>
      </c>
      <c r="G81" s="47">
        <v>28</v>
      </c>
      <c r="H81" s="49" t="s">
        <v>72</v>
      </c>
      <c r="I81" s="40">
        <f>I82+TIME(0,0,(3600*($O45-$O44)/(INDEX($T$5:$AB$6,MATCH(I$52,$S$5:$S$6,0),MATCH(CONCATENATE($P45,$Q45),$T$4:$AB$4,0)))+$T$8))</f>
        <v>0.54238425925925926</v>
      </c>
      <c r="J81" s="40"/>
      <c r="K81" s="40">
        <f>K82+TIME(0,0,(3600*($O45-$O44)/(INDEX($T$5:$AB$6,MATCH(K$52,$S$5:$S$6,0),MATCH(CONCATENATE($P45,$Q45),$T$4:$AB$4,0)))+$T$8))</f>
        <v>0.71252314814814821</v>
      </c>
      <c r="L81" s="40"/>
      <c r="M81" s="71"/>
    </row>
    <row r="82" spans="1:13" ht="12.75" customHeight="1" x14ac:dyDescent="0.2">
      <c r="A82" s="70">
        <f t="shared" si="113"/>
        <v>0.46053240740740725</v>
      </c>
      <c r="B82" s="62"/>
      <c r="C82" s="62">
        <f t="shared" si="114"/>
        <v>0.66886574074074057</v>
      </c>
      <c r="D82" s="62"/>
      <c r="E82" s="63"/>
      <c r="F82" s="47">
        <v>3.8</v>
      </c>
      <c r="G82" s="47">
        <v>29</v>
      </c>
      <c r="H82" s="48" t="s">
        <v>73</v>
      </c>
      <c r="I82" s="53">
        <v>0.53819444444444442</v>
      </c>
      <c r="J82" s="53"/>
      <c r="K82" s="53">
        <v>0.70833333333333337</v>
      </c>
      <c r="L82" s="53"/>
      <c r="M82" s="72"/>
    </row>
    <row r="83" spans="1:13" ht="12.75" customHeight="1" x14ac:dyDescent="0.2">
      <c r="A83" s="73"/>
      <c r="B83" s="40"/>
      <c r="C83" s="40"/>
      <c r="D83" s="40"/>
      <c r="E83" s="40"/>
      <c r="F83" s="47"/>
      <c r="G83" s="47"/>
      <c r="H83" s="48"/>
      <c r="I83" s="40"/>
      <c r="J83" s="40"/>
      <c r="K83" s="40"/>
      <c r="L83" s="40"/>
      <c r="M83" s="71"/>
    </row>
    <row r="84" spans="1:13" ht="12.75" customHeight="1" x14ac:dyDescent="0.2">
      <c r="A84" s="74" t="s">
        <v>75</v>
      </c>
      <c r="B84" s="75" t="s">
        <v>75</v>
      </c>
      <c r="C84" s="75" t="s">
        <v>75</v>
      </c>
      <c r="D84" s="75" t="s">
        <v>75</v>
      </c>
      <c r="E84" s="76">
        <v>6.7</v>
      </c>
      <c r="F84" s="76"/>
      <c r="G84" s="76"/>
      <c r="H84" s="77"/>
      <c r="I84" s="76" t="s">
        <v>75</v>
      </c>
      <c r="J84" s="75" t="s">
        <v>75</v>
      </c>
      <c r="K84" s="75" t="s">
        <v>75</v>
      </c>
      <c r="L84" s="75" t="s">
        <v>75</v>
      </c>
      <c r="M84" s="78">
        <v>6.7</v>
      </c>
    </row>
    <row r="85" spans="1:13" ht="16.5" customHeight="1" thickBo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60" customFormat="1" ht="13.5" customHeight="1" thickBot="1" x14ac:dyDescent="0.3">
      <c r="A86" s="127" t="s">
        <v>29</v>
      </c>
      <c r="B86" s="128"/>
      <c r="C86" s="128"/>
      <c r="D86" s="128"/>
      <c r="E86" s="128"/>
      <c r="F86" s="15" t="s">
        <v>30</v>
      </c>
      <c r="G86" s="16" t="s">
        <v>31</v>
      </c>
      <c r="H86" s="16" t="s">
        <v>32</v>
      </c>
      <c r="I86" s="124" t="s">
        <v>33</v>
      </c>
      <c r="J86" s="125"/>
      <c r="K86" s="125"/>
      <c r="L86" s="125"/>
      <c r="M86" s="126"/>
    </row>
    <row r="87" spans="1:13" s="60" customFormat="1" ht="13.5" customHeight="1" thickBot="1" x14ac:dyDescent="0.3">
      <c r="A87" s="127" t="s">
        <v>34</v>
      </c>
      <c r="B87" s="128"/>
      <c r="C87" s="128"/>
      <c r="D87" s="128"/>
      <c r="E87" s="129"/>
      <c r="F87" s="95"/>
      <c r="G87" s="96" t="s">
        <v>35</v>
      </c>
      <c r="H87" s="97" t="s">
        <v>36</v>
      </c>
      <c r="I87" s="127" t="s">
        <v>34</v>
      </c>
      <c r="J87" s="128"/>
      <c r="K87" s="128"/>
      <c r="L87" s="128"/>
      <c r="M87" s="129"/>
    </row>
    <row r="88" spans="1:13" s="60" customFormat="1" ht="13.5" customHeight="1" x14ac:dyDescent="0.25">
      <c r="A88" s="98" t="s">
        <v>85</v>
      </c>
      <c r="B88" s="99" t="s">
        <v>86</v>
      </c>
      <c r="C88" s="99" t="s">
        <v>87</v>
      </c>
      <c r="D88" s="99" t="s">
        <v>88</v>
      </c>
      <c r="E88" s="99" t="s">
        <v>89</v>
      </c>
      <c r="F88" s="100"/>
      <c r="G88" s="100"/>
      <c r="H88" s="99"/>
      <c r="I88" s="99" t="s">
        <v>85</v>
      </c>
      <c r="J88" s="99" t="s">
        <v>86</v>
      </c>
      <c r="K88" s="99" t="s">
        <v>87</v>
      </c>
      <c r="L88" s="99" t="s">
        <v>88</v>
      </c>
      <c r="M88" s="101" t="s">
        <v>89</v>
      </c>
    </row>
    <row r="89" spans="1:13" s="60" customFormat="1" ht="13.5" customHeight="1" thickBot="1" x14ac:dyDescent="0.3">
      <c r="A89" s="102" t="s">
        <v>23</v>
      </c>
      <c r="B89" s="103" t="s">
        <v>23</v>
      </c>
      <c r="C89" s="103" t="s">
        <v>23</v>
      </c>
      <c r="D89" s="103" t="s">
        <v>23</v>
      </c>
      <c r="E89" s="103" t="s">
        <v>23</v>
      </c>
      <c r="F89" s="104"/>
      <c r="G89" s="104"/>
      <c r="H89" s="105"/>
      <c r="I89" s="103" t="s">
        <v>23</v>
      </c>
      <c r="J89" s="103" t="s">
        <v>23</v>
      </c>
      <c r="K89" s="103" t="s">
        <v>23</v>
      </c>
      <c r="L89" s="103" t="s">
        <v>23</v>
      </c>
      <c r="M89" s="106" t="s">
        <v>23</v>
      </c>
    </row>
    <row r="90" spans="1:13" s="60" customFormat="1" ht="13.5" customHeight="1" x14ac:dyDescent="0.2">
      <c r="A90" s="64">
        <v>0.79166666666666663</v>
      </c>
      <c r="B90" s="65">
        <v>0.2951388888888889</v>
      </c>
      <c r="C90" s="65">
        <v>0.34027777777777773</v>
      </c>
      <c r="D90" s="65">
        <v>0.39583333333333331</v>
      </c>
      <c r="E90" s="65">
        <v>0.52083333333333337</v>
      </c>
      <c r="F90" s="66"/>
      <c r="G90" s="66">
        <v>0</v>
      </c>
      <c r="H90" s="79" t="s">
        <v>45</v>
      </c>
      <c r="I90" s="86">
        <f t="shared" ref="I90:I108" si="115">I91+TIME(0,0,(3600*($O17-$O16)/(INDEX($T$5:$AB$6,MATCH(I$89,$S$5:$S$6,0),MATCH(CONCATENATE($P17,$Q17),$T$4:$AB$4,0)))+$T$8))</f>
        <v>0.33326388888888875</v>
      </c>
      <c r="J90" s="86">
        <f t="shared" ref="J90:J108" si="116">J91+TIME(0,0,(3600*($O17-$O16)/(INDEX($T$5:$AB$6,MATCH(J$89,$S$5:$S$6,0),MATCH(CONCATENATE($P17,$Q17),$T$4:$AB$4,0)))+$T$8))</f>
        <v>0.3818749999999998</v>
      </c>
      <c r="K90" s="86">
        <f t="shared" ref="K90:K108" si="117">K91+TIME(0,0,(3600*($O17-$O16)/(INDEX($T$5:$AB$6,MATCH(K$89,$S$5:$S$6,0),MATCH(CONCATENATE($P17,$Q17),$T$4:$AB$4,0)))+$T$8))</f>
        <v>0.48136574074074062</v>
      </c>
      <c r="L90" s="86">
        <f t="shared" ref="L90:L108" si="118">L91+TIME(0,0,(3600*($O17-$O16)/(INDEX($T$5:$AB$6,MATCH(L$89,$S$5:$S$6,0),MATCH(CONCATENATE($P17,$Q17),$T$4:$AB$4,0)))+$T$8))</f>
        <v>0.60289351851851836</v>
      </c>
      <c r="M90" s="87">
        <f t="shared" ref="M90:M108" si="119">M91+TIME(0,0,(3600*($O17-$O16)/(INDEX($T$5:$AB$6,MATCH(M$89,$S$5:$S$6,0),MATCH(CONCATENATE($P17,$Q17),$T$4:$AB$4,0)))+$T$8))</f>
        <v>0.66659722222222206</v>
      </c>
    </row>
    <row r="91" spans="1:13" s="60" customFormat="1" ht="13.5" customHeight="1" x14ac:dyDescent="0.2">
      <c r="A91" s="70">
        <f>A90+TIME(0,0,(3600*($O17-$O16)/(INDEX($T$5:$AB$6,MATCH(A$89,$S$5:$S$6,0),MATCH(CONCATENATE($P17,$Q17),$T$4:$AB$4,0)))+$T$8))</f>
        <v>0.7958912037037037</v>
      </c>
      <c r="B91" s="62">
        <f>B90+TIME(0,0,(3600*($O17-$O16)/(INDEX($T$5:$AB$6,MATCH(B$89,$S$5:$S$6,0),MATCH(CONCATENATE($P17,$Q17),$T$4:$AB$4,0)))+$T$8))</f>
        <v>0.29936342592592591</v>
      </c>
      <c r="C91" s="62">
        <f>C90+TIME(0,0,(3600*($O17-$O16)/(INDEX($T$5:$AB$6,MATCH(C$89,$S$5:$S$6,0),MATCH(CONCATENATE($P17,$Q17),$T$4:$AB$4,0)))+$T$8))</f>
        <v>0.34450231481481475</v>
      </c>
      <c r="D91" s="62">
        <f>D90+TIME(0,0,(3600*($O17-$O16)/(INDEX($T$5:$AB$6,MATCH(D$89,$S$5:$S$6,0),MATCH(CONCATENATE($P17,$Q17),$T$4:$AB$4,0)))+$T$8))</f>
        <v>0.40005787037037033</v>
      </c>
      <c r="E91" s="63">
        <f>E90+TIME(0,0,(3600*($O17-$O16)/(INDEX($T$5:$AB$6,MATCH(E$89,$S$5:$S$6,0),MATCH(CONCATENATE($P17,$Q17),$T$4:$AB$4,0)))+$T$8))</f>
        <v>0.52505787037037044</v>
      </c>
      <c r="F91" s="47">
        <v>4.8</v>
      </c>
      <c r="G91" s="47">
        <v>1</v>
      </c>
      <c r="H91" s="42" t="s">
        <v>98</v>
      </c>
      <c r="I91" s="85">
        <f t="shared" si="115"/>
        <v>0.32903935185185174</v>
      </c>
      <c r="J91" s="85">
        <f t="shared" si="116"/>
        <v>0.37765046296296279</v>
      </c>
      <c r="K91" s="85">
        <f t="shared" si="117"/>
        <v>0.47714120370370361</v>
      </c>
      <c r="L91" s="85">
        <f t="shared" si="118"/>
        <v>0.59866898148148129</v>
      </c>
      <c r="M91" s="88">
        <f t="shared" si="119"/>
        <v>0.662372685185185</v>
      </c>
    </row>
    <row r="92" spans="1:13" s="60" customFormat="1" ht="13.5" customHeight="1" x14ac:dyDescent="0.2">
      <c r="A92" s="70">
        <f t="shared" ref="A92:A110" si="120">A91+TIME(0,0,(3600*($O18-$O17)/(INDEX($T$5:$AB$6,MATCH(A$89,$S$5:$S$6,0),MATCH(CONCATENATE($P18,$Q18),$T$4:$AB$4,0)))+$T$8))</f>
        <v>0.80478009259259253</v>
      </c>
      <c r="B92" s="62">
        <f t="shared" ref="B92:B110" si="121">B91+TIME(0,0,(3600*($O18-$O17)/(INDEX($T$5:$AB$6,MATCH(B$89,$S$5:$S$6,0),MATCH(CONCATENATE($P18,$Q18),$T$4:$AB$4,0)))+$T$8))</f>
        <v>0.3082523148148148</v>
      </c>
      <c r="C92" s="62">
        <f t="shared" ref="C92:C119" si="122">C91+TIME(0,0,(3600*($O18-$O17)/(INDEX($T$5:$AB$6,MATCH(C$89,$S$5:$S$6,0),MATCH(CONCATENATE($P18,$Q18),$T$4:$AB$4,0)))+$T$8))</f>
        <v>0.35339120370370364</v>
      </c>
      <c r="D92" s="62">
        <f t="shared" ref="D92:D119" si="123">D91+TIME(0,0,(3600*($O18-$O17)/(INDEX($T$5:$AB$6,MATCH(D$89,$S$5:$S$6,0),MATCH(CONCATENATE($P18,$Q18),$T$4:$AB$4,0)))+$T$8))</f>
        <v>0.40894675925925922</v>
      </c>
      <c r="E92" s="63">
        <f t="shared" ref="E92:E110" si="124">E91+TIME(0,0,(3600*($O18-$O17)/(INDEX($T$5:$AB$6,MATCH(E$89,$S$5:$S$6,0),MATCH(CONCATENATE($P18,$Q18),$T$4:$AB$4,0)))+$T$8))</f>
        <v>0.53394675925925927</v>
      </c>
      <c r="F92" s="47">
        <v>10.4</v>
      </c>
      <c r="G92" s="47">
        <v>2</v>
      </c>
      <c r="H92" s="80" t="s">
        <v>47</v>
      </c>
      <c r="I92" s="85">
        <f t="shared" si="115"/>
        <v>0.32015046296296285</v>
      </c>
      <c r="J92" s="85">
        <f t="shared" si="116"/>
        <v>0.36876157407407389</v>
      </c>
      <c r="K92" s="85">
        <f t="shared" si="117"/>
        <v>0.46825231481481472</v>
      </c>
      <c r="L92" s="85">
        <f t="shared" si="118"/>
        <v>0.58978009259259245</v>
      </c>
      <c r="M92" s="88">
        <f t="shared" si="119"/>
        <v>0.65348379629629616</v>
      </c>
    </row>
    <row r="93" spans="1:13" s="60" customFormat="1" ht="13.5" customHeight="1" x14ac:dyDescent="0.2">
      <c r="A93" s="70">
        <f t="shared" si="120"/>
        <v>0.80634259259259256</v>
      </c>
      <c r="B93" s="62">
        <f t="shared" si="121"/>
        <v>0.30981481481481482</v>
      </c>
      <c r="C93" s="62">
        <f t="shared" si="122"/>
        <v>0.35495370370370366</v>
      </c>
      <c r="D93" s="62">
        <f t="shared" si="123"/>
        <v>0.41050925925925924</v>
      </c>
      <c r="E93" s="63">
        <f t="shared" si="124"/>
        <v>0.5355092592592593</v>
      </c>
      <c r="F93" s="47">
        <v>1.6</v>
      </c>
      <c r="G93" s="47">
        <v>3</v>
      </c>
      <c r="H93" s="80" t="s">
        <v>48</v>
      </c>
      <c r="I93" s="85">
        <f t="shared" si="115"/>
        <v>0.31858796296296282</v>
      </c>
      <c r="J93" s="85">
        <f t="shared" si="116"/>
        <v>0.36719907407407387</v>
      </c>
      <c r="K93" s="85">
        <f t="shared" si="117"/>
        <v>0.4666898148148147</v>
      </c>
      <c r="L93" s="85">
        <f t="shared" si="118"/>
        <v>0.58821759259259243</v>
      </c>
      <c r="M93" s="88">
        <f t="shared" si="119"/>
        <v>0.65192129629629614</v>
      </c>
    </row>
    <row r="94" spans="1:13" s="60" customFormat="1" ht="13.5" customHeight="1" x14ac:dyDescent="0.2">
      <c r="A94" s="70">
        <f t="shared" si="120"/>
        <v>0.80931712962962954</v>
      </c>
      <c r="B94" s="62">
        <f t="shared" si="121"/>
        <v>0.31278935185185186</v>
      </c>
      <c r="C94" s="62">
        <f t="shared" si="122"/>
        <v>0.3579282407407407</v>
      </c>
      <c r="D94" s="62">
        <f t="shared" si="123"/>
        <v>0.41348379629629628</v>
      </c>
      <c r="E94" s="63">
        <f t="shared" si="124"/>
        <v>0.53848379629629628</v>
      </c>
      <c r="F94" s="47">
        <v>3.3</v>
      </c>
      <c r="G94" s="47">
        <v>4</v>
      </c>
      <c r="H94" s="80" t="s">
        <v>49</v>
      </c>
      <c r="I94" s="85">
        <f t="shared" si="115"/>
        <v>0.31561342592592578</v>
      </c>
      <c r="J94" s="85">
        <f t="shared" si="116"/>
        <v>0.36422453703703683</v>
      </c>
      <c r="K94" s="85">
        <f t="shared" si="117"/>
        <v>0.46371527777777766</v>
      </c>
      <c r="L94" s="85">
        <f t="shared" si="118"/>
        <v>0.58524305555555545</v>
      </c>
      <c r="M94" s="88">
        <f t="shared" si="119"/>
        <v>0.64894675925925915</v>
      </c>
    </row>
    <row r="95" spans="1:13" s="60" customFormat="1" ht="13.5" customHeight="1" x14ac:dyDescent="0.2">
      <c r="A95" s="70">
        <f t="shared" si="120"/>
        <v>0.8102893518518518</v>
      </c>
      <c r="B95" s="62">
        <f t="shared" si="121"/>
        <v>0.31376157407407407</v>
      </c>
      <c r="C95" s="62">
        <f t="shared" si="122"/>
        <v>0.35890046296296291</v>
      </c>
      <c r="D95" s="62">
        <f t="shared" si="123"/>
        <v>0.41445601851851849</v>
      </c>
      <c r="E95" s="63">
        <f t="shared" si="124"/>
        <v>0.53945601851851854</v>
      </c>
      <c r="F95" s="47">
        <v>0.9</v>
      </c>
      <c r="G95" s="47">
        <v>5</v>
      </c>
      <c r="H95" s="80" t="s">
        <v>50</v>
      </c>
      <c r="I95" s="85">
        <f t="shared" si="115"/>
        <v>0.31464120370370358</v>
      </c>
      <c r="J95" s="85">
        <f t="shared" si="116"/>
        <v>0.36325231481481463</v>
      </c>
      <c r="K95" s="85">
        <f t="shared" si="117"/>
        <v>0.46274305555555545</v>
      </c>
      <c r="L95" s="85">
        <f t="shared" si="118"/>
        <v>0.58427083333333318</v>
      </c>
      <c r="M95" s="88">
        <f t="shared" si="119"/>
        <v>0.64797453703703689</v>
      </c>
    </row>
    <row r="96" spans="1:13" s="60" customFormat="1" ht="13.5" customHeight="1" x14ac:dyDescent="0.2">
      <c r="A96" s="70">
        <f t="shared" si="120"/>
        <v>0.81234953703703694</v>
      </c>
      <c r="B96" s="62">
        <f t="shared" si="121"/>
        <v>0.31582175925925926</v>
      </c>
      <c r="C96" s="62">
        <f t="shared" si="122"/>
        <v>0.3609606481481481</v>
      </c>
      <c r="D96" s="62">
        <f t="shared" si="123"/>
        <v>0.41651620370370368</v>
      </c>
      <c r="E96" s="63">
        <f t="shared" si="124"/>
        <v>0.54151620370370368</v>
      </c>
      <c r="F96" s="47">
        <v>2.2000000000000002</v>
      </c>
      <c r="G96" s="47">
        <v>6</v>
      </c>
      <c r="H96" s="80" t="s">
        <v>51</v>
      </c>
      <c r="I96" s="85">
        <f t="shared" si="115"/>
        <v>0.31258101851851838</v>
      </c>
      <c r="J96" s="85">
        <f t="shared" si="116"/>
        <v>0.36119212962962943</v>
      </c>
      <c r="K96" s="85">
        <f t="shared" si="117"/>
        <v>0.46068287037037026</v>
      </c>
      <c r="L96" s="85">
        <f t="shared" si="118"/>
        <v>0.58221064814814805</v>
      </c>
      <c r="M96" s="88">
        <f t="shared" si="119"/>
        <v>0.64591435185185175</v>
      </c>
    </row>
    <row r="97" spans="1:28" s="60" customFormat="1" ht="13.5" customHeight="1" x14ac:dyDescent="0.2">
      <c r="A97" s="70">
        <f t="shared" si="120"/>
        <v>0.81424768518518509</v>
      </c>
      <c r="B97" s="62">
        <f t="shared" si="121"/>
        <v>0.31771990740740741</v>
      </c>
      <c r="C97" s="62">
        <f t="shared" si="122"/>
        <v>0.36285879629629625</v>
      </c>
      <c r="D97" s="62">
        <f t="shared" si="123"/>
        <v>0.41841435185185183</v>
      </c>
      <c r="E97" s="63">
        <f t="shared" si="124"/>
        <v>0.54341435185185183</v>
      </c>
      <c r="F97" s="47">
        <v>2</v>
      </c>
      <c r="G97" s="47">
        <v>7</v>
      </c>
      <c r="H97" s="80" t="s">
        <v>52</v>
      </c>
      <c r="I97" s="85">
        <f t="shared" si="115"/>
        <v>0.31068287037037023</v>
      </c>
      <c r="J97" s="85">
        <f t="shared" si="116"/>
        <v>0.35929398148148128</v>
      </c>
      <c r="K97" s="85">
        <f t="shared" si="117"/>
        <v>0.45878472222222211</v>
      </c>
      <c r="L97" s="85">
        <f t="shared" si="118"/>
        <v>0.5803124999999999</v>
      </c>
      <c r="M97" s="88">
        <f t="shared" si="119"/>
        <v>0.6440162037037036</v>
      </c>
    </row>
    <row r="98" spans="1:28" s="60" customFormat="1" ht="13.5" customHeight="1" x14ac:dyDescent="0.2">
      <c r="A98" s="70">
        <f t="shared" si="120"/>
        <v>0.81622685185185173</v>
      </c>
      <c r="B98" s="62">
        <f t="shared" si="121"/>
        <v>0.31969907407407405</v>
      </c>
      <c r="C98" s="62">
        <f t="shared" si="122"/>
        <v>0.36483796296296289</v>
      </c>
      <c r="D98" s="62">
        <f t="shared" si="123"/>
        <v>0.42039351851851847</v>
      </c>
      <c r="E98" s="63">
        <f t="shared" si="124"/>
        <v>0.54539351851851847</v>
      </c>
      <c r="F98" s="47">
        <v>2.1</v>
      </c>
      <c r="G98" s="47">
        <v>8</v>
      </c>
      <c r="H98" s="80" t="s">
        <v>53</v>
      </c>
      <c r="I98" s="85">
        <f t="shared" si="115"/>
        <v>0.30870370370370359</v>
      </c>
      <c r="J98" s="85">
        <f t="shared" si="116"/>
        <v>0.35731481481481464</v>
      </c>
      <c r="K98" s="85">
        <f t="shared" si="117"/>
        <v>0.45680555555555546</v>
      </c>
      <c r="L98" s="85">
        <f t="shared" si="118"/>
        <v>0.57833333333333325</v>
      </c>
      <c r="M98" s="88">
        <f t="shared" si="119"/>
        <v>0.64203703703703696</v>
      </c>
    </row>
    <row r="99" spans="1:28" s="60" customFormat="1" ht="13.5" customHeight="1" x14ac:dyDescent="0.2">
      <c r="A99" s="70">
        <f t="shared" si="120"/>
        <v>0.81729166666666653</v>
      </c>
      <c r="B99" s="62">
        <f t="shared" si="121"/>
        <v>0.32076388888888885</v>
      </c>
      <c r="C99" s="62">
        <f t="shared" si="122"/>
        <v>0.36590277777777769</v>
      </c>
      <c r="D99" s="62">
        <f t="shared" si="123"/>
        <v>0.42145833333333327</v>
      </c>
      <c r="E99" s="63">
        <f t="shared" si="124"/>
        <v>0.54645833333333327</v>
      </c>
      <c r="F99" s="47">
        <v>1</v>
      </c>
      <c r="G99" s="47">
        <v>9</v>
      </c>
      <c r="H99" s="80" t="s">
        <v>55</v>
      </c>
      <c r="I99" s="85">
        <f t="shared" si="115"/>
        <v>0.3076388888888888</v>
      </c>
      <c r="J99" s="85">
        <f t="shared" si="116"/>
        <v>0.35624999999999984</v>
      </c>
      <c r="K99" s="85">
        <f t="shared" si="117"/>
        <v>0.45574074074074067</v>
      </c>
      <c r="L99" s="85">
        <f t="shared" si="118"/>
        <v>0.57726851851851846</v>
      </c>
      <c r="M99" s="88">
        <f t="shared" si="119"/>
        <v>0.64097222222222217</v>
      </c>
    </row>
    <row r="100" spans="1:28" s="60" customFormat="1" ht="13.5" customHeight="1" x14ac:dyDescent="0.2">
      <c r="A100" s="70">
        <f t="shared" si="120"/>
        <v>0.81909722222222203</v>
      </c>
      <c r="B100" s="62">
        <f t="shared" si="121"/>
        <v>0.32256944444444441</v>
      </c>
      <c r="C100" s="62">
        <f t="shared" si="122"/>
        <v>0.36770833333333325</v>
      </c>
      <c r="D100" s="62">
        <f t="shared" si="123"/>
        <v>0.42326388888888883</v>
      </c>
      <c r="E100" s="63">
        <f t="shared" si="124"/>
        <v>0.54826388888888877</v>
      </c>
      <c r="F100" s="47">
        <v>1.9</v>
      </c>
      <c r="G100" s="47">
        <v>10</v>
      </c>
      <c r="H100" s="80" t="s">
        <v>57</v>
      </c>
      <c r="I100" s="85">
        <f t="shared" si="115"/>
        <v>0.30583333333333323</v>
      </c>
      <c r="J100" s="85">
        <f t="shared" si="116"/>
        <v>0.35444444444444428</v>
      </c>
      <c r="K100" s="85">
        <f t="shared" si="117"/>
        <v>0.45393518518518511</v>
      </c>
      <c r="L100" s="85">
        <f t="shared" si="118"/>
        <v>0.57546296296296295</v>
      </c>
      <c r="M100" s="88">
        <f t="shared" si="119"/>
        <v>0.63916666666666666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s="60" customFormat="1" ht="13.5" customHeight="1" x14ac:dyDescent="0.2">
      <c r="A101" s="70">
        <f t="shared" si="120"/>
        <v>0.8200694444444443</v>
      </c>
      <c r="B101" s="62">
        <f t="shared" si="121"/>
        <v>0.32354166666666662</v>
      </c>
      <c r="C101" s="62">
        <f t="shared" si="122"/>
        <v>0.36868055555555546</v>
      </c>
      <c r="D101" s="62">
        <f t="shared" si="123"/>
        <v>0.42423611111111104</v>
      </c>
      <c r="E101" s="63">
        <f t="shared" si="124"/>
        <v>0.54923611111111104</v>
      </c>
      <c r="F101" s="47">
        <v>0.9</v>
      </c>
      <c r="G101" s="47">
        <v>11</v>
      </c>
      <c r="H101" s="80" t="s">
        <v>58</v>
      </c>
      <c r="I101" s="85">
        <f t="shared" si="115"/>
        <v>0.30486111111111103</v>
      </c>
      <c r="J101" s="85">
        <f t="shared" si="116"/>
        <v>0.35347222222222208</v>
      </c>
      <c r="K101" s="85">
        <f t="shared" si="117"/>
        <v>0.4529629629629629</v>
      </c>
      <c r="L101" s="85">
        <f t="shared" si="118"/>
        <v>0.57449074074074069</v>
      </c>
      <c r="M101" s="88">
        <f t="shared" si="119"/>
        <v>0.6381944444444444</v>
      </c>
    </row>
    <row r="102" spans="1:28" s="60" customFormat="1" ht="13.5" customHeight="1" x14ac:dyDescent="0.2">
      <c r="A102" s="70">
        <f t="shared" si="120"/>
        <v>0.82229166666666653</v>
      </c>
      <c r="B102" s="62">
        <f t="shared" si="121"/>
        <v>0.32576388888888885</v>
      </c>
      <c r="C102" s="62">
        <f t="shared" si="122"/>
        <v>0.37090277777777769</v>
      </c>
      <c r="D102" s="62">
        <f t="shared" si="123"/>
        <v>0.42645833333333327</v>
      </c>
      <c r="E102" s="63">
        <f t="shared" si="124"/>
        <v>0.55145833333333327</v>
      </c>
      <c r="F102" s="47">
        <v>2.4</v>
      </c>
      <c r="G102" s="47">
        <v>12</v>
      </c>
      <c r="H102" s="80" t="s">
        <v>59</v>
      </c>
      <c r="I102" s="85">
        <f t="shared" si="115"/>
        <v>0.30263888888888879</v>
      </c>
      <c r="J102" s="85">
        <f t="shared" si="116"/>
        <v>0.35124999999999984</v>
      </c>
      <c r="K102" s="85">
        <f t="shared" si="117"/>
        <v>0.45074074074074066</v>
      </c>
      <c r="L102" s="85">
        <f t="shared" si="118"/>
        <v>0.57226851851851845</v>
      </c>
      <c r="M102" s="88">
        <f t="shared" si="119"/>
        <v>0.63597222222222216</v>
      </c>
    </row>
    <row r="103" spans="1:28" s="60" customFormat="1" ht="13.5" customHeight="1" x14ac:dyDescent="0.2">
      <c r="A103" s="70">
        <f t="shared" si="120"/>
        <v>0.8232638888888888</v>
      </c>
      <c r="B103" s="62">
        <f t="shared" si="121"/>
        <v>0.32673611111111106</v>
      </c>
      <c r="C103" s="62">
        <f t="shared" si="122"/>
        <v>0.3718749999999999</v>
      </c>
      <c r="D103" s="62">
        <f t="shared" si="123"/>
        <v>0.42743055555555548</v>
      </c>
      <c r="E103" s="63">
        <f t="shared" si="124"/>
        <v>0.55243055555555554</v>
      </c>
      <c r="F103" s="47">
        <v>0.9</v>
      </c>
      <c r="G103" s="47">
        <v>13</v>
      </c>
      <c r="H103" s="80" t="s">
        <v>60</v>
      </c>
      <c r="I103" s="85">
        <f t="shared" si="115"/>
        <v>0.30166666666666658</v>
      </c>
      <c r="J103" s="85">
        <f t="shared" si="116"/>
        <v>0.35027777777777763</v>
      </c>
      <c r="K103" s="85">
        <f t="shared" si="117"/>
        <v>0.44976851851851846</v>
      </c>
      <c r="L103" s="85">
        <f t="shared" si="118"/>
        <v>0.57129629629629619</v>
      </c>
      <c r="M103" s="88">
        <f t="shared" si="119"/>
        <v>0.6349999999999999</v>
      </c>
    </row>
    <row r="104" spans="1:28" s="60" customFormat="1" ht="13.5" customHeight="1" x14ac:dyDescent="0.2">
      <c r="A104" s="70">
        <f t="shared" si="120"/>
        <v>0.82524305555555544</v>
      </c>
      <c r="B104" s="62">
        <f t="shared" si="121"/>
        <v>0.3287152777777777</v>
      </c>
      <c r="C104" s="62">
        <f t="shared" si="122"/>
        <v>0.37385416666666654</v>
      </c>
      <c r="D104" s="62">
        <f t="shared" si="123"/>
        <v>0.42940972222222212</v>
      </c>
      <c r="E104" s="63">
        <f t="shared" si="124"/>
        <v>0.55440972222222218</v>
      </c>
      <c r="F104" s="47">
        <v>2.1</v>
      </c>
      <c r="G104" s="47">
        <v>14</v>
      </c>
      <c r="H104" s="80" t="s">
        <v>61</v>
      </c>
      <c r="I104" s="85">
        <f t="shared" si="115"/>
        <v>0.29968749999999994</v>
      </c>
      <c r="J104" s="85">
        <f t="shared" si="116"/>
        <v>0.34829861111111099</v>
      </c>
      <c r="K104" s="85">
        <f t="shared" si="117"/>
        <v>0.44778935185185181</v>
      </c>
      <c r="L104" s="85">
        <f t="shared" si="118"/>
        <v>0.56931712962962955</v>
      </c>
      <c r="M104" s="88">
        <f t="shared" si="119"/>
        <v>0.63302083333333325</v>
      </c>
    </row>
    <row r="105" spans="1:28" s="60" customFormat="1" ht="13.5" customHeight="1" x14ac:dyDescent="0.2">
      <c r="A105" s="70">
        <f t="shared" si="120"/>
        <v>0.82696759259259245</v>
      </c>
      <c r="B105" s="62">
        <f t="shared" si="121"/>
        <v>0.33043981481481471</v>
      </c>
      <c r="C105" s="62">
        <f t="shared" si="122"/>
        <v>0.37557870370370355</v>
      </c>
      <c r="D105" s="62">
        <f t="shared" si="123"/>
        <v>0.43113425925925913</v>
      </c>
      <c r="E105" s="63">
        <f t="shared" si="124"/>
        <v>0.55613425925925919</v>
      </c>
      <c r="F105" s="47">
        <v>1.8</v>
      </c>
      <c r="G105" s="47">
        <v>15</v>
      </c>
      <c r="H105" s="80" t="s">
        <v>62</v>
      </c>
      <c r="I105" s="85">
        <f t="shared" si="115"/>
        <v>0.29796296296296293</v>
      </c>
      <c r="J105" s="85">
        <f t="shared" si="116"/>
        <v>0.34657407407407398</v>
      </c>
      <c r="K105" s="85">
        <f t="shared" si="117"/>
        <v>0.4460648148148148</v>
      </c>
      <c r="L105" s="85">
        <f t="shared" si="118"/>
        <v>0.56759259259259254</v>
      </c>
      <c r="M105" s="88">
        <f t="shared" si="119"/>
        <v>0.63129629629629624</v>
      </c>
    </row>
    <row r="106" spans="1:28" s="60" customFormat="1" ht="12.75" x14ac:dyDescent="0.2">
      <c r="A106" s="70">
        <f t="shared" si="120"/>
        <v>0.82835648148148133</v>
      </c>
      <c r="B106" s="62">
        <f t="shared" si="121"/>
        <v>0.3318287037037036</v>
      </c>
      <c r="C106" s="62">
        <f t="shared" si="122"/>
        <v>0.37696759259259244</v>
      </c>
      <c r="D106" s="62">
        <f t="shared" si="123"/>
        <v>0.43252314814814802</v>
      </c>
      <c r="E106" s="63">
        <f t="shared" si="124"/>
        <v>0.55752314814814807</v>
      </c>
      <c r="F106" s="47">
        <v>1.4</v>
      </c>
      <c r="G106" s="47">
        <v>16</v>
      </c>
      <c r="H106" s="80" t="s">
        <v>63</v>
      </c>
      <c r="I106" s="85">
        <f t="shared" si="115"/>
        <v>0.29657407407407405</v>
      </c>
      <c r="J106" s="85">
        <f t="shared" si="116"/>
        <v>0.34518518518518509</v>
      </c>
      <c r="K106" s="85">
        <f t="shared" si="117"/>
        <v>0.44467592592592592</v>
      </c>
      <c r="L106" s="85">
        <f t="shared" si="118"/>
        <v>0.56620370370370365</v>
      </c>
      <c r="M106" s="88">
        <f t="shared" si="119"/>
        <v>0.62990740740740736</v>
      </c>
      <c r="N106" s="1"/>
    </row>
    <row r="107" spans="1:28" s="60" customFormat="1" ht="12.75" customHeight="1" x14ac:dyDescent="0.2">
      <c r="A107" s="70">
        <f t="shared" si="120"/>
        <v>0.82942129629629613</v>
      </c>
      <c r="B107" s="62">
        <f t="shared" si="121"/>
        <v>0.33289351851851839</v>
      </c>
      <c r="C107" s="62">
        <f t="shared" si="122"/>
        <v>0.37803240740740723</v>
      </c>
      <c r="D107" s="62">
        <f t="shared" si="123"/>
        <v>0.43358796296296281</v>
      </c>
      <c r="E107" s="63">
        <f t="shared" si="124"/>
        <v>0.55858796296296287</v>
      </c>
      <c r="F107" s="47">
        <v>1</v>
      </c>
      <c r="G107" s="47">
        <v>17</v>
      </c>
      <c r="H107" s="80" t="s">
        <v>64</v>
      </c>
      <c r="I107" s="85">
        <f t="shared" si="115"/>
        <v>0.29550925925925925</v>
      </c>
      <c r="J107" s="85">
        <f t="shared" si="116"/>
        <v>0.3441203703703703</v>
      </c>
      <c r="K107" s="85">
        <f t="shared" si="117"/>
        <v>0.44361111111111112</v>
      </c>
      <c r="L107" s="85">
        <f t="shared" si="118"/>
        <v>0.56513888888888886</v>
      </c>
      <c r="M107" s="88">
        <f t="shared" si="119"/>
        <v>0.62884259259259256</v>
      </c>
    </row>
    <row r="108" spans="1:28" s="60" customFormat="1" ht="12.75" customHeight="1" x14ac:dyDescent="0.2">
      <c r="A108" s="70">
        <f t="shared" si="120"/>
        <v>0.8317361111111109</v>
      </c>
      <c r="B108" s="62">
        <f t="shared" si="121"/>
        <v>0.33520833333333322</v>
      </c>
      <c r="C108" s="62">
        <f t="shared" si="122"/>
        <v>0.38034722222222206</v>
      </c>
      <c r="D108" s="62">
        <f t="shared" si="123"/>
        <v>0.43590277777777764</v>
      </c>
      <c r="E108" s="63">
        <f t="shared" si="124"/>
        <v>0.56090277777777764</v>
      </c>
      <c r="F108" s="47">
        <v>2.5</v>
      </c>
      <c r="G108" s="47">
        <v>18</v>
      </c>
      <c r="H108" s="80" t="s">
        <v>65</v>
      </c>
      <c r="I108" s="85">
        <f t="shared" si="115"/>
        <v>0.29319444444444442</v>
      </c>
      <c r="J108" s="85">
        <f t="shared" si="116"/>
        <v>0.34180555555555547</v>
      </c>
      <c r="K108" s="85">
        <f t="shared" si="117"/>
        <v>0.4412962962962963</v>
      </c>
      <c r="L108" s="85">
        <f t="shared" si="118"/>
        <v>0.56282407407407409</v>
      </c>
      <c r="M108" s="88">
        <f t="shared" si="119"/>
        <v>0.62652777777777779</v>
      </c>
    </row>
    <row r="109" spans="1:28" s="60" customFormat="1" ht="12.75" customHeight="1" x14ac:dyDescent="0.2">
      <c r="A109" s="70">
        <f t="shared" si="120"/>
        <v>0.83270833333333316</v>
      </c>
      <c r="B109" s="62">
        <f t="shared" si="121"/>
        <v>0.33618055555555543</v>
      </c>
      <c r="C109" s="62">
        <f t="shared" si="122"/>
        <v>0.38131944444444427</v>
      </c>
      <c r="D109" s="62">
        <f t="shared" si="123"/>
        <v>0.43687499999999985</v>
      </c>
      <c r="E109" s="63">
        <f t="shared" si="124"/>
        <v>0.5618749999999999</v>
      </c>
      <c r="F109" s="47">
        <v>0.9</v>
      </c>
      <c r="G109" s="47">
        <v>19</v>
      </c>
      <c r="H109" s="81" t="s">
        <v>66</v>
      </c>
      <c r="I109" s="85">
        <f>I110+TIME(0,0,(3600*($O36-$O35)/(INDEX($T$5:$AB$6,MATCH(I$89,$S$5:$S$6,0),MATCH(CONCATENATE($P36,$Q36),$T$4:$AB$4,0)))+$T$8))</f>
        <v>0.29222222222222222</v>
      </c>
      <c r="J109" s="85">
        <f t="shared" ref="J109:K118" si="125">J110+TIME(0,0,(3600*($O36-$O35)/(INDEX($T$5:$AB$6,MATCH(J$89,$S$5:$S$6,0),MATCH(CONCATENATE($P36,$Q36),$T$4:$AB$4,0)))+$T$8))</f>
        <v>0.34083333333333327</v>
      </c>
      <c r="K109" s="85">
        <f t="shared" si="125"/>
        <v>0.44032407407407409</v>
      </c>
      <c r="L109" s="85">
        <f t="shared" ref="L109:L118" si="126">L110+TIME(0,0,(3600*($O36-$O35)/(INDEX($T$5:$AB$6,MATCH(L$89,$S$5:$S$6,0),MATCH(CONCATENATE($P36,$Q36),$T$4:$AB$4,0)))+$T$8))</f>
        <v>0.56185185185185182</v>
      </c>
      <c r="M109" s="88">
        <f t="shared" ref="M109" si="127">M110+TIME(0,0,(3600*($O36-$O35)/(INDEX($T$5:$AB$6,MATCH(M$89,$S$5:$S$6,0),MATCH(CONCATENATE($P36,$Q36),$T$4:$AB$4,0)))+$T$8))</f>
        <v>0.62555555555555553</v>
      </c>
    </row>
    <row r="110" spans="1:28" s="60" customFormat="1" ht="12.75" customHeight="1" x14ac:dyDescent="0.2">
      <c r="A110" s="70">
        <f t="shared" si="120"/>
        <v>0.83326388888888869</v>
      </c>
      <c r="B110" s="62">
        <f t="shared" si="121"/>
        <v>0.33673611111111096</v>
      </c>
      <c r="C110" s="62">
        <f t="shared" si="122"/>
        <v>0.3818749999999998</v>
      </c>
      <c r="D110" s="62">
        <f t="shared" si="123"/>
        <v>0.43743055555555538</v>
      </c>
      <c r="E110" s="63">
        <f t="shared" si="124"/>
        <v>0.56243055555555543</v>
      </c>
      <c r="F110" s="51">
        <v>0.4</v>
      </c>
      <c r="G110" s="47">
        <v>20</v>
      </c>
      <c r="H110" s="94" t="s">
        <v>92</v>
      </c>
      <c r="I110" s="84">
        <v>0.29166666666666669</v>
      </c>
      <c r="J110" s="53">
        <v>0.34027777777777773</v>
      </c>
      <c r="K110" s="85">
        <f t="shared" si="125"/>
        <v>0.43976851851851856</v>
      </c>
      <c r="L110" s="85">
        <f t="shared" si="126"/>
        <v>0.56129629629629629</v>
      </c>
      <c r="M110" s="72">
        <v>0.625</v>
      </c>
    </row>
    <row r="111" spans="1:28" s="60" customFormat="1" ht="12.75" customHeight="1" x14ac:dyDescent="0.2">
      <c r="A111" s="70"/>
      <c r="B111" s="62"/>
      <c r="C111" s="62">
        <f t="shared" si="122"/>
        <v>0.38435185185185167</v>
      </c>
      <c r="D111" s="62">
        <f t="shared" si="123"/>
        <v>0.43990740740740725</v>
      </c>
      <c r="E111" s="63"/>
      <c r="F111" s="51">
        <v>2.7</v>
      </c>
      <c r="G111" s="47">
        <v>21</v>
      </c>
      <c r="H111" s="82" t="s">
        <v>67</v>
      </c>
      <c r="I111" s="85"/>
      <c r="J111" s="85"/>
      <c r="K111" s="85">
        <f t="shared" si="125"/>
        <v>0.43729166666666669</v>
      </c>
      <c r="L111" s="85">
        <f t="shared" si="126"/>
        <v>0.55881944444444442</v>
      </c>
      <c r="M111" s="88"/>
    </row>
    <row r="112" spans="1:28" s="60" customFormat="1" ht="12.75" customHeight="1" x14ac:dyDescent="0.2">
      <c r="A112" s="70"/>
      <c r="B112" s="62"/>
      <c r="C112" s="62">
        <f t="shared" si="122"/>
        <v>0.38674768518518499</v>
      </c>
      <c r="D112" s="62">
        <f t="shared" si="123"/>
        <v>0.44230324074074057</v>
      </c>
      <c r="E112" s="63"/>
      <c r="F112" s="51">
        <v>2.6</v>
      </c>
      <c r="G112" s="47">
        <v>22</v>
      </c>
      <c r="H112" s="82" t="s">
        <v>68</v>
      </c>
      <c r="I112" s="85"/>
      <c r="J112" s="85"/>
      <c r="K112" s="85">
        <f t="shared" si="125"/>
        <v>0.43489583333333337</v>
      </c>
      <c r="L112" s="85">
        <f t="shared" si="126"/>
        <v>0.55642361111111105</v>
      </c>
      <c r="M112" s="88"/>
    </row>
    <row r="113" spans="1:13" s="60" customFormat="1" ht="12.75" customHeight="1" x14ac:dyDescent="0.2">
      <c r="A113" s="70"/>
      <c r="B113" s="62"/>
      <c r="C113" s="62">
        <f t="shared" si="122"/>
        <v>0.39047453703703683</v>
      </c>
      <c r="D113" s="62">
        <f t="shared" si="123"/>
        <v>0.44603009259259241</v>
      </c>
      <c r="E113" s="63"/>
      <c r="F113" s="51">
        <v>4.2</v>
      </c>
      <c r="G113" s="47">
        <v>23</v>
      </c>
      <c r="H113" s="82" t="s">
        <v>69</v>
      </c>
      <c r="I113" s="85"/>
      <c r="J113" s="85"/>
      <c r="K113" s="85">
        <f t="shared" si="125"/>
        <v>0.43116898148148153</v>
      </c>
      <c r="L113" s="85">
        <f t="shared" si="126"/>
        <v>0.55269675925925921</v>
      </c>
      <c r="M113" s="88"/>
    </row>
    <row r="114" spans="1:13" s="60" customFormat="1" ht="12.75" customHeight="1" x14ac:dyDescent="0.2">
      <c r="A114" s="70"/>
      <c r="B114" s="62"/>
      <c r="C114" s="62">
        <f t="shared" si="122"/>
        <v>0.39203703703703685</v>
      </c>
      <c r="D114" s="62">
        <f t="shared" si="123"/>
        <v>0.44759259259259243</v>
      </c>
      <c r="E114" s="63"/>
      <c r="F114" s="51">
        <v>1.6</v>
      </c>
      <c r="G114" s="47">
        <v>24</v>
      </c>
      <c r="H114" s="82" t="s">
        <v>70</v>
      </c>
      <c r="I114" s="85"/>
      <c r="J114" s="85"/>
      <c r="K114" s="85">
        <f t="shared" si="125"/>
        <v>0.42960648148148151</v>
      </c>
      <c r="L114" s="85">
        <f t="shared" si="126"/>
        <v>0.55113425925925918</v>
      </c>
      <c r="M114" s="88"/>
    </row>
    <row r="115" spans="1:13" s="60" customFormat="1" ht="12.75" customHeight="1" x14ac:dyDescent="0.2">
      <c r="A115" s="70"/>
      <c r="B115" s="62"/>
      <c r="C115" s="62">
        <f t="shared" si="122"/>
        <v>0.39560185185185165</v>
      </c>
      <c r="D115" s="62">
        <f t="shared" si="123"/>
        <v>0.45115740740740723</v>
      </c>
      <c r="E115" s="63"/>
      <c r="F115" s="51">
        <v>4</v>
      </c>
      <c r="G115" s="47">
        <v>25</v>
      </c>
      <c r="H115" s="82" t="s">
        <v>71</v>
      </c>
      <c r="I115" s="85"/>
      <c r="J115" s="85"/>
      <c r="K115" s="85">
        <f t="shared" si="125"/>
        <v>0.42604166666666671</v>
      </c>
      <c r="L115" s="85">
        <f t="shared" si="126"/>
        <v>0.54756944444444433</v>
      </c>
      <c r="M115" s="88"/>
    </row>
    <row r="116" spans="1:13" s="61" customFormat="1" ht="12.75" customHeight="1" x14ac:dyDescent="0.2">
      <c r="A116" s="70"/>
      <c r="B116" s="62"/>
      <c r="C116" s="62">
        <f t="shared" si="122"/>
        <v>0.39615740740740718</v>
      </c>
      <c r="D116" s="62">
        <f t="shared" si="123"/>
        <v>0.45171296296296276</v>
      </c>
      <c r="E116" s="63"/>
      <c r="F116" s="51">
        <v>0.4</v>
      </c>
      <c r="G116" s="47">
        <v>26</v>
      </c>
      <c r="H116" s="49" t="s">
        <v>72</v>
      </c>
      <c r="I116" s="85"/>
      <c r="J116" s="85"/>
      <c r="K116" s="85">
        <f t="shared" si="125"/>
        <v>0.42548611111111118</v>
      </c>
      <c r="L116" s="85">
        <f t="shared" si="126"/>
        <v>0.5470138888888888</v>
      </c>
      <c r="M116" s="88"/>
    </row>
    <row r="117" spans="1:13" s="61" customFormat="1" ht="12.75" customHeight="1" x14ac:dyDescent="0.2">
      <c r="A117" s="70"/>
      <c r="B117" s="62"/>
      <c r="C117" s="62">
        <f t="shared" si="122"/>
        <v>0.39847222222222201</v>
      </c>
      <c r="D117" s="62">
        <f t="shared" si="123"/>
        <v>0.45402777777777759</v>
      </c>
      <c r="E117" s="63"/>
      <c r="F117" s="51">
        <v>2.5</v>
      </c>
      <c r="G117" s="47">
        <v>27</v>
      </c>
      <c r="H117" s="93" t="s">
        <v>91</v>
      </c>
      <c r="I117" s="85"/>
      <c r="J117" s="85"/>
      <c r="K117" s="85">
        <f t="shared" si="125"/>
        <v>0.42317129629629635</v>
      </c>
      <c r="L117" s="85">
        <f t="shared" si="126"/>
        <v>0.54469907407407403</v>
      </c>
      <c r="M117" s="88"/>
    </row>
    <row r="118" spans="1:13" s="60" customFormat="1" ht="12.75" customHeight="1" x14ac:dyDescent="0.2">
      <c r="A118" s="70"/>
      <c r="B118" s="62"/>
      <c r="C118" s="62">
        <f t="shared" si="122"/>
        <v>0.40078703703703683</v>
      </c>
      <c r="D118" s="62">
        <f t="shared" si="123"/>
        <v>0.45634259259259241</v>
      </c>
      <c r="E118" s="63"/>
      <c r="F118" s="51">
        <v>2.5</v>
      </c>
      <c r="G118" s="47">
        <v>28</v>
      </c>
      <c r="H118" s="49" t="s">
        <v>72</v>
      </c>
      <c r="I118" s="85"/>
      <c r="J118" s="85"/>
      <c r="K118" s="85">
        <f t="shared" si="125"/>
        <v>0.42085648148148153</v>
      </c>
      <c r="L118" s="85">
        <f t="shared" si="126"/>
        <v>0.54238425925925926</v>
      </c>
      <c r="M118" s="88"/>
    </row>
    <row r="119" spans="1:13" s="60" customFormat="1" ht="12.75" customHeight="1" x14ac:dyDescent="0.2">
      <c r="A119" s="70"/>
      <c r="B119" s="62"/>
      <c r="C119" s="62">
        <f t="shared" si="122"/>
        <v>0.40497685185185167</v>
      </c>
      <c r="D119" s="62">
        <f t="shared" si="123"/>
        <v>0.46053240740740725</v>
      </c>
      <c r="E119" s="63"/>
      <c r="F119" s="47">
        <v>3.8</v>
      </c>
      <c r="G119" s="47">
        <v>29</v>
      </c>
      <c r="H119" s="48" t="s">
        <v>73</v>
      </c>
      <c r="I119" s="84"/>
      <c r="J119" s="53"/>
      <c r="K119" s="53">
        <v>0.41666666666666669</v>
      </c>
      <c r="L119" s="53">
        <v>0.53819444444444442</v>
      </c>
      <c r="M119" s="72"/>
    </row>
    <row r="120" spans="1:13" s="60" customFormat="1" ht="12.75" customHeight="1" x14ac:dyDescent="0.2">
      <c r="A120" s="73"/>
      <c r="B120" s="40"/>
      <c r="C120" s="40"/>
      <c r="D120" s="40"/>
      <c r="E120" s="40"/>
      <c r="F120" s="47"/>
      <c r="G120" s="47"/>
      <c r="H120" s="48"/>
      <c r="I120" s="40"/>
      <c r="J120" s="40"/>
      <c r="K120" s="40"/>
      <c r="L120" s="40"/>
      <c r="M120" s="71"/>
    </row>
    <row r="121" spans="1:13" s="60" customFormat="1" ht="12.75" customHeight="1" thickBot="1" x14ac:dyDescent="0.25">
      <c r="A121" s="89">
        <v>6.7</v>
      </c>
      <c r="B121" s="90">
        <v>6.7</v>
      </c>
      <c r="C121" s="90">
        <v>6.7</v>
      </c>
      <c r="D121" s="90">
        <v>6.7</v>
      </c>
      <c r="E121" s="76">
        <v>6.7</v>
      </c>
      <c r="F121" s="76"/>
      <c r="G121" s="76"/>
      <c r="H121" s="77"/>
      <c r="I121" s="90">
        <v>6.7</v>
      </c>
      <c r="J121" s="90">
        <v>6.7</v>
      </c>
      <c r="K121" s="90">
        <v>6.7</v>
      </c>
      <c r="L121" s="90">
        <v>6.7</v>
      </c>
      <c r="M121" s="78">
        <v>6.7</v>
      </c>
    </row>
    <row r="122" spans="1:13" s="60" customFormat="1" ht="16.5" customHeight="1" thickBo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60" customFormat="1" ht="13.5" customHeight="1" thickBot="1" x14ac:dyDescent="0.3">
      <c r="A123" s="127" t="s">
        <v>29</v>
      </c>
      <c r="B123" s="128"/>
      <c r="C123" s="128"/>
      <c r="D123" s="128"/>
      <c r="E123" s="128"/>
      <c r="F123" s="15" t="s">
        <v>30</v>
      </c>
      <c r="G123" s="16" t="s">
        <v>31</v>
      </c>
      <c r="H123" s="16" t="s">
        <v>32</v>
      </c>
      <c r="I123" s="124" t="s">
        <v>33</v>
      </c>
      <c r="J123" s="125"/>
      <c r="K123" s="125"/>
      <c r="L123" s="125"/>
      <c r="M123" s="126"/>
    </row>
    <row r="124" spans="1:13" s="60" customFormat="1" ht="13.5" customHeight="1" thickBot="1" x14ac:dyDescent="0.3">
      <c r="A124" s="124" t="s">
        <v>34</v>
      </c>
      <c r="B124" s="125"/>
      <c r="C124" s="125"/>
      <c r="D124" s="125"/>
      <c r="E124" s="126"/>
      <c r="F124" s="18"/>
      <c r="G124" s="19" t="s">
        <v>35</v>
      </c>
      <c r="H124" s="20" t="s">
        <v>36</v>
      </c>
      <c r="I124" s="124" t="s">
        <v>34</v>
      </c>
      <c r="J124" s="125"/>
      <c r="K124" s="125"/>
      <c r="L124" s="125"/>
      <c r="M124" s="126"/>
    </row>
    <row r="125" spans="1:13" s="60" customFormat="1" ht="13.5" customHeight="1" x14ac:dyDescent="0.25">
      <c r="A125" s="21" t="s">
        <v>90</v>
      </c>
      <c r="B125" s="22"/>
      <c r="C125" s="22"/>
      <c r="D125" s="22"/>
      <c r="E125" s="22"/>
      <c r="F125" s="23"/>
      <c r="G125" s="23"/>
      <c r="H125" s="22"/>
      <c r="I125" s="22" t="s">
        <v>90</v>
      </c>
      <c r="J125" s="22"/>
      <c r="K125" s="22"/>
      <c r="L125" s="22"/>
      <c r="M125" s="24"/>
    </row>
    <row r="126" spans="1:13" s="60" customFormat="1" ht="13.5" customHeight="1" thickBot="1" x14ac:dyDescent="0.3">
      <c r="A126" s="26" t="s">
        <v>23</v>
      </c>
      <c r="B126" s="27"/>
      <c r="C126" s="27"/>
      <c r="D126" s="27"/>
      <c r="E126" s="27"/>
      <c r="F126" s="28"/>
      <c r="G126" s="28"/>
      <c r="H126" s="29"/>
      <c r="I126" s="27" t="s">
        <v>23</v>
      </c>
      <c r="J126" s="27"/>
      <c r="K126" s="27"/>
      <c r="L126" s="27"/>
      <c r="M126" s="30"/>
    </row>
    <row r="127" spans="1:13" s="60" customFormat="1" ht="13.5" customHeight="1" x14ac:dyDescent="0.2">
      <c r="A127" s="64">
        <v>0.60416666666666663</v>
      </c>
      <c r="B127" s="65"/>
      <c r="C127" s="65"/>
      <c r="D127" s="65"/>
      <c r="E127" s="65"/>
      <c r="F127" s="66"/>
      <c r="G127" s="66">
        <v>0</v>
      </c>
      <c r="H127" s="79" t="s">
        <v>45</v>
      </c>
      <c r="I127" s="92">
        <f t="shared" ref="I127:I140" si="128">I128+TIME(0,0,(3600*($O17-$O16)/(INDEX($T$5:$AB$6,MATCH(I$52,$S$5:$S$6,0),MATCH(CONCATENATE($P17,$Q17),$T$4:$AB$4,0)))+$T$8))</f>
        <v>0.77303240740740731</v>
      </c>
      <c r="J127" s="86"/>
      <c r="K127" s="86"/>
      <c r="L127" s="86"/>
      <c r="M127" s="87"/>
    </row>
    <row r="128" spans="1:13" s="60" customFormat="1" ht="13.5" customHeight="1" x14ac:dyDescent="0.2">
      <c r="A128" s="70">
        <f>A127+TIME(0,0,(3600*($O17-$O16)/(INDEX($T$5:$AB$6,MATCH(A$126,$S$5:$S$6,0),MATCH(CONCATENATE($P17,$Q17),$T$4:$AB$4,0)))+$T$8))</f>
        <v>0.6083912037037037</v>
      </c>
      <c r="B128" s="62"/>
      <c r="C128" s="62"/>
      <c r="D128" s="62"/>
      <c r="E128" s="63"/>
      <c r="F128" s="47">
        <v>4.8</v>
      </c>
      <c r="G128" s="47">
        <v>1</v>
      </c>
      <c r="H128" s="42" t="s">
        <v>98</v>
      </c>
      <c r="I128" s="85">
        <f t="shared" si="128"/>
        <v>0.76880787037037024</v>
      </c>
      <c r="J128" s="91"/>
      <c r="K128" s="85"/>
      <c r="L128" s="85"/>
      <c r="M128" s="88"/>
    </row>
    <row r="129" spans="1:28" s="60" customFormat="1" ht="13.5" customHeight="1" x14ac:dyDescent="0.2">
      <c r="A129" s="70">
        <f>A128+TIME(0,0,(3600*($O18-$O17)/(INDEX($T$5:$AB$6,MATCH(A$52,$S$5:$S$6,0),MATCH(CONCATENATE($P18,$Q18),$T$4:$AB$4,0)))+$T$8))</f>
        <v>0.61728009259259253</v>
      </c>
      <c r="B129" s="62"/>
      <c r="C129" s="62"/>
      <c r="D129" s="62"/>
      <c r="E129" s="63"/>
      <c r="F129" s="47">
        <v>10.4</v>
      </c>
      <c r="G129" s="47">
        <v>2</v>
      </c>
      <c r="H129" s="80" t="s">
        <v>47</v>
      </c>
      <c r="I129" s="85">
        <f t="shared" si="128"/>
        <v>0.7599189814814814</v>
      </c>
      <c r="J129" s="91"/>
      <c r="K129" s="85"/>
      <c r="L129" s="85"/>
      <c r="M129" s="88"/>
    </row>
    <row r="130" spans="1:28" s="60" customFormat="1" ht="13.5" customHeight="1" x14ac:dyDescent="0.2">
      <c r="A130" s="70">
        <f t="shared" ref="A130:A156" si="129">A129+TIME(0,0,(3600*($O19-$O18)/(INDEX($T$5:$AB$6,MATCH(A$52,$S$5:$S$6,0),MATCH(CONCATENATE($P19,$Q19),$T$4:$AB$4,0)))+$T$8))</f>
        <v>0.61884259259259256</v>
      </c>
      <c r="B130" s="62"/>
      <c r="C130" s="62"/>
      <c r="D130" s="62"/>
      <c r="E130" s="63"/>
      <c r="F130" s="47">
        <v>1.6</v>
      </c>
      <c r="G130" s="47">
        <v>3</v>
      </c>
      <c r="H130" s="80" t="s">
        <v>48</v>
      </c>
      <c r="I130" s="85">
        <f t="shared" si="128"/>
        <v>0.75835648148148138</v>
      </c>
      <c r="J130" s="91"/>
      <c r="K130" s="85"/>
      <c r="L130" s="85"/>
      <c r="M130" s="88"/>
    </row>
    <row r="131" spans="1:28" s="60" customFormat="1" ht="13.5" customHeight="1" x14ac:dyDescent="0.2">
      <c r="A131" s="70">
        <f t="shared" si="129"/>
        <v>0.62181712962962954</v>
      </c>
      <c r="B131" s="62"/>
      <c r="C131" s="62"/>
      <c r="D131" s="62"/>
      <c r="E131" s="63"/>
      <c r="F131" s="47">
        <v>3.3</v>
      </c>
      <c r="G131" s="47">
        <v>4</v>
      </c>
      <c r="H131" s="80" t="s">
        <v>49</v>
      </c>
      <c r="I131" s="85">
        <f t="shared" si="128"/>
        <v>0.7553819444444444</v>
      </c>
      <c r="J131" s="91"/>
      <c r="K131" s="85"/>
      <c r="L131" s="85"/>
      <c r="M131" s="88"/>
    </row>
    <row r="132" spans="1:28" s="60" customFormat="1" ht="13.5" customHeight="1" x14ac:dyDescent="0.2">
      <c r="A132" s="70">
        <f t="shared" si="129"/>
        <v>0.6227893518518518</v>
      </c>
      <c r="B132" s="62"/>
      <c r="C132" s="62"/>
      <c r="D132" s="62"/>
      <c r="E132" s="63"/>
      <c r="F132" s="47">
        <v>0.9</v>
      </c>
      <c r="G132" s="47">
        <v>5</v>
      </c>
      <c r="H132" s="80" t="s">
        <v>50</v>
      </c>
      <c r="I132" s="85">
        <f t="shared" si="128"/>
        <v>0.75440972222222213</v>
      </c>
      <c r="J132" s="91"/>
      <c r="K132" s="85"/>
      <c r="L132" s="85"/>
      <c r="M132" s="88"/>
    </row>
    <row r="133" spans="1:28" s="60" customFormat="1" ht="13.5" customHeight="1" x14ac:dyDescent="0.2">
      <c r="A133" s="70">
        <f t="shared" si="129"/>
        <v>0.62484953703703694</v>
      </c>
      <c r="B133" s="62"/>
      <c r="C133" s="62"/>
      <c r="D133" s="62"/>
      <c r="E133" s="63"/>
      <c r="F133" s="47">
        <v>2.2000000000000002</v>
      </c>
      <c r="G133" s="47">
        <v>6</v>
      </c>
      <c r="H133" s="80" t="s">
        <v>51</v>
      </c>
      <c r="I133" s="85">
        <f t="shared" si="128"/>
        <v>0.752349537037037</v>
      </c>
      <c r="J133" s="91"/>
      <c r="K133" s="85"/>
      <c r="L133" s="85"/>
      <c r="M133" s="88"/>
    </row>
    <row r="134" spans="1:28" s="60" customFormat="1" ht="13.5" customHeight="1" x14ac:dyDescent="0.2">
      <c r="A134" s="70">
        <f t="shared" si="129"/>
        <v>0.62674768518518509</v>
      </c>
      <c r="B134" s="62"/>
      <c r="C134" s="62"/>
      <c r="D134" s="62"/>
      <c r="E134" s="63"/>
      <c r="F134" s="47">
        <v>2</v>
      </c>
      <c r="G134" s="47">
        <v>7</v>
      </c>
      <c r="H134" s="80" t="s">
        <v>52</v>
      </c>
      <c r="I134" s="85">
        <f t="shared" si="128"/>
        <v>0.75045138888888885</v>
      </c>
      <c r="J134" s="91"/>
      <c r="K134" s="85"/>
      <c r="L134" s="85"/>
      <c r="M134" s="88"/>
    </row>
    <row r="135" spans="1:28" s="60" customFormat="1" ht="13.5" customHeight="1" x14ac:dyDescent="0.2">
      <c r="A135" s="70">
        <f t="shared" si="129"/>
        <v>0.62872685185185173</v>
      </c>
      <c r="B135" s="62"/>
      <c r="C135" s="62"/>
      <c r="D135" s="62"/>
      <c r="E135" s="63"/>
      <c r="F135" s="47">
        <v>2.1</v>
      </c>
      <c r="G135" s="47">
        <v>8</v>
      </c>
      <c r="H135" s="80" t="s">
        <v>53</v>
      </c>
      <c r="I135" s="85">
        <f t="shared" si="128"/>
        <v>0.74847222222222221</v>
      </c>
      <c r="J135" s="91"/>
      <c r="K135" s="85"/>
      <c r="L135" s="85"/>
      <c r="M135" s="88"/>
    </row>
    <row r="136" spans="1:28" s="60" customFormat="1" ht="13.5" customHeight="1" x14ac:dyDescent="0.2">
      <c r="A136" s="70">
        <f t="shared" si="129"/>
        <v>0.62979166666666653</v>
      </c>
      <c r="B136" s="62"/>
      <c r="C136" s="62"/>
      <c r="D136" s="62"/>
      <c r="E136" s="63"/>
      <c r="F136" s="47">
        <v>1</v>
      </c>
      <c r="G136" s="47">
        <v>9</v>
      </c>
      <c r="H136" s="80" t="s">
        <v>55</v>
      </c>
      <c r="I136" s="85">
        <f t="shared" si="128"/>
        <v>0.74740740740740741</v>
      </c>
      <c r="J136" s="91"/>
      <c r="K136" s="85"/>
      <c r="L136" s="85"/>
      <c r="M136" s="88"/>
    </row>
    <row r="137" spans="1:28" s="60" customFormat="1" ht="13.5" customHeight="1" x14ac:dyDescent="0.2">
      <c r="A137" s="70">
        <f t="shared" si="129"/>
        <v>0.63159722222222203</v>
      </c>
      <c r="B137" s="62"/>
      <c r="C137" s="62"/>
      <c r="D137" s="62"/>
      <c r="E137" s="63"/>
      <c r="F137" s="47">
        <v>1.9</v>
      </c>
      <c r="G137" s="47">
        <v>10</v>
      </c>
      <c r="H137" s="80" t="s">
        <v>57</v>
      </c>
      <c r="I137" s="85">
        <f t="shared" si="128"/>
        <v>0.7456018518518519</v>
      </c>
      <c r="J137" s="91"/>
      <c r="K137" s="85"/>
      <c r="L137" s="85"/>
      <c r="M137" s="88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s="60" customFormat="1" ht="13.5" customHeight="1" x14ac:dyDescent="0.2">
      <c r="A138" s="70">
        <f t="shared" si="129"/>
        <v>0.6325694444444443</v>
      </c>
      <c r="B138" s="62"/>
      <c r="C138" s="62"/>
      <c r="D138" s="62"/>
      <c r="E138" s="63"/>
      <c r="F138" s="47">
        <v>0.9</v>
      </c>
      <c r="G138" s="47">
        <v>11</v>
      </c>
      <c r="H138" s="80" t="s">
        <v>58</v>
      </c>
      <c r="I138" s="85">
        <f t="shared" si="128"/>
        <v>0.74462962962962964</v>
      </c>
      <c r="J138" s="91"/>
      <c r="K138" s="85"/>
      <c r="L138" s="85"/>
      <c r="M138" s="88"/>
    </row>
    <row r="139" spans="1:28" s="60" customFormat="1" ht="13.5" customHeight="1" x14ac:dyDescent="0.2">
      <c r="A139" s="70">
        <f t="shared" si="129"/>
        <v>0.63479166666666653</v>
      </c>
      <c r="B139" s="62"/>
      <c r="C139" s="62"/>
      <c r="D139" s="62"/>
      <c r="E139" s="63"/>
      <c r="F139" s="47">
        <v>2.4</v>
      </c>
      <c r="G139" s="47">
        <v>12</v>
      </c>
      <c r="H139" s="80" t="s">
        <v>59</v>
      </c>
      <c r="I139" s="85">
        <f t="shared" si="128"/>
        <v>0.7424074074074074</v>
      </c>
      <c r="J139" s="91"/>
      <c r="K139" s="85"/>
      <c r="L139" s="85"/>
      <c r="M139" s="88"/>
    </row>
    <row r="140" spans="1:28" s="60" customFormat="1" ht="13.5" customHeight="1" x14ac:dyDescent="0.2">
      <c r="A140" s="70">
        <f t="shared" si="129"/>
        <v>0.6357638888888888</v>
      </c>
      <c r="B140" s="62"/>
      <c r="C140" s="62"/>
      <c r="D140" s="62"/>
      <c r="E140" s="63"/>
      <c r="F140" s="47">
        <v>0.9</v>
      </c>
      <c r="G140" s="47">
        <v>13</v>
      </c>
      <c r="H140" s="80" t="s">
        <v>60</v>
      </c>
      <c r="I140" s="85">
        <f t="shared" si="128"/>
        <v>0.74143518518518514</v>
      </c>
      <c r="J140" s="91"/>
      <c r="K140" s="85"/>
      <c r="L140" s="85"/>
      <c r="M140" s="88"/>
    </row>
    <row r="141" spans="1:28" s="60" customFormat="1" ht="13.5" customHeight="1" x14ac:dyDescent="0.2">
      <c r="A141" s="70">
        <f t="shared" si="129"/>
        <v>0.63774305555555544</v>
      </c>
      <c r="B141" s="62"/>
      <c r="C141" s="62"/>
      <c r="D141" s="62"/>
      <c r="E141" s="63"/>
      <c r="F141" s="47">
        <v>2.1</v>
      </c>
      <c r="G141" s="47">
        <v>14</v>
      </c>
      <c r="H141" s="80" t="s">
        <v>61</v>
      </c>
      <c r="I141" s="85">
        <f t="shared" ref="I141:I154" si="130">I142+TIME(0,0,(3600*($O31-$O30)/(INDEX($T$5:$AB$6,MATCH(I$126,$S$5:$S$6,0),MATCH(CONCATENATE($P31,$Q31),$T$4:$AB$4,0)))+$T$8))</f>
        <v>0.7394560185185185</v>
      </c>
      <c r="J141" s="91"/>
      <c r="K141" s="85"/>
      <c r="L141" s="85"/>
      <c r="M141" s="88"/>
    </row>
    <row r="142" spans="1:28" s="60" customFormat="1" ht="13.5" customHeight="1" x14ac:dyDescent="0.2">
      <c r="A142" s="70">
        <f t="shared" si="129"/>
        <v>0.63946759259259245</v>
      </c>
      <c r="B142" s="62"/>
      <c r="C142" s="62"/>
      <c r="D142" s="62"/>
      <c r="E142" s="63"/>
      <c r="F142" s="47">
        <v>1.8</v>
      </c>
      <c r="G142" s="47">
        <v>15</v>
      </c>
      <c r="H142" s="80" t="s">
        <v>62</v>
      </c>
      <c r="I142" s="85">
        <f t="shared" si="130"/>
        <v>0.73773148148148149</v>
      </c>
      <c r="J142" s="91"/>
      <c r="K142" s="85"/>
      <c r="L142" s="85"/>
      <c r="M142" s="88"/>
    </row>
    <row r="143" spans="1:28" s="60" customFormat="1" ht="12.75" x14ac:dyDescent="0.2">
      <c r="A143" s="70">
        <f t="shared" si="129"/>
        <v>0.64085648148148133</v>
      </c>
      <c r="B143" s="62"/>
      <c r="C143" s="62"/>
      <c r="D143" s="62"/>
      <c r="E143" s="63"/>
      <c r="F143" s="47">
        <v>1.4</v>
      </c>
      <c r="G143" s="47">
        <v>16</v>
      </c>
      <c r="H143" s="80" t="s">
        <v>63</v>
      </c>
      <c r="I143" s="85">
        <f t="shared" si="130"/>
        <v>0.7363425925925926</v>
      </c>
      <c r="J143" s="91"/>
      <c r="K143" s="85"/>
      <c r="L143" s="85"/>
      <c r="M143" s="88"/>
      <c r="N143" s="1"/>
    </row>
    <row r="144" spans="1:28" s="60" customFormat="1" ht="12.75" customHeight="1" x14ac:dyDescent="0.2">
      <c r="A144" s="70">
        <f t="shared" si="129"/>
        <v>0.64192129629629613</v>
      </c>
      <c r="B144" s="62"/>
      <c r="C144" s="62"/>
      <c r="D144" s="62"/>
      <c r="E144" s="63"/>
      <c r="F144" s="47">
        <v>1</v>
      </c>
      <c r="G144" s="47">
        <v>17</v>
      </c>
      <c r="H144" s="80" t="s">
        <v>64</v>
      </c>
      <c r="I144" s="85">
        <f t="shared" si="130"/>
        <v>0.73527777777777781</v>
      </c>
      <c r="J144" s="91"/>
      <c r="K144" s="85"/>
      <c r="L144" s="85"/>
      <c r="M144" s="88"/>
    </row>
    <row r="145" spans="1:13" s="60" customFormat="1" ht="12.75" customHeight="1" x14ac:dyDescent="0.2">
      <c r="A145" s="70">
        <f t="shared" si="129"/>
        <v>0.6442361111111109</v>
      </c>
      <c r="B145" s="62"/>
      <c r="C145" s="62"/>
      <c r="D145" s="62"/>
      <c r="E145" s="63"/>
      <c r="F145" s="47">
        <v>2.5</v>
      </c>
      <c r="G145" s="47">
        <v>18</v>
      </c>
      <c r="H145" s="80" t="s">
        <v>65</v>
      </c>
      <c r="I145" s="85">
        <f t="shared" si="130"/>
        <v>0.73296296296296304</v>
      </c>
      <c r="J145" s="91"/>
      <c r="K145" s="85"/>
      <c r="L145" s="85"/>
      <c r="M145" s="88"/>
    </row>
    <row r="146" spans="1:13" s="60" customFormat="1" ht="12.75" customHeight="1" x14ac:dyDescent="0.2">
      <c r="A146" s="70">
        <f t="shared" si="129"/>
        <v>0.64520833333333316</v>
      </c>
      <c r="B146" s="62"/>
      <c r="C146" s="62"/>
      <c r="D146" s="62"/>
      <c r="E146" s="63"/>
      <c r="F146" s="47">
        <v>0.9</v>
      </c>
      <c r="G146" s="47">
        <v>19</v>
      </c>
      <c r="H146" s="81" t="s">
        <v>66</v>
      </c>
      <c r="I146" s="85">
        <f t="shared" si="130"/>
        <v>0.73199074074074078</v>
      </c>
      <c r="J146" s="91"/>
      <c r="K146" s="85"/>
      <c r="L146" s="85"/>
      <c r="M146" s="88"/>
    </row>
    <row r="147" spans="1:13" s="60" customFormat="1" ht="12.75" customHeight="1" x14ac:dyDescent="0.2">
      <c r="A147" s="70">
        <f t="shared" si="129"/>
        <v>0.64576388888888869</v>
      </c>
      <c r="B147" s="62"/>
      <c r="C147" s="62"/>
      <c r="D147" s="62"/>
      <c r="E147" s="63"/>
      <c r="F147" s="51">
        <v>0.4</v>
      </c>
      <c r="G147" s="47">
        <v>20</v>
      </c>
      <c r="H147" s="94" t="s">
        <v>92</v>
      </c>
      <c r="I147" s="85">
        <f t="shared" si="130"/>
        <v>0.73143518518518524</v>
      </c>
      <c r="J147" s="83"/>
      <c r="K147" s="85"/>
      <c r="L147" s="85"/>
      <c r="M147" s="72"/>
    </row>
    <row r="148" spans="1:13" s="60" customFormat="1" ht="12.75" customHeight="1" x14ac:dyDescent="0.2">
      <c r="A148" s="70">
        <f t="shared" si="129"/>
        <v>0.64824074074074056</v>
      </c>
      <c r="B148" s="62"/>
      <c r="C148" s="62"/>
      <c r="D148" s="62"/>
      <c r="E148" s="63"/>
      <c r="F148" s="51">
        <v>2.7</v>
      </c>
      <c r="G148" s="47">
        <v>21</v>
      </c>
      <c r="H148" s="82" t="s">
        <v>67</v>
      </c>
      <c r="I148" s="85">
        <f t="shared" si="130"/>
        <v>0.72895833333333337</v>
      </c>
      <c r="J148" s="91"/>
      <c r="K148" s="85"/>
      <c r="L148" s="85"/>
      <c r="M148" s="88"/>
    </row>
    <row r="149" spans="1:13" s="60" customFormat="1" ht="12.75" customHeight="1" x14ac:dyDescent="0.2">
      <c r="A149" s="70">
        <f t="shared" si="129"/>
        <v>0.65063657407407394</v>
      </c>
      <c r="B149" s="62"/>
      <c r="C149" s="62"/>
      <c r="D149" s="62"/>
      <c r="E149" s="63"/>
      <c r="F149" s="51">
        <v>2.6</v>
      </c>
      <c r="G149" s="47">
        <v>22</v>
      </c>
      <c r="H149" s="82" t="s">
        <v>68</v>
      </c>
      <c r="I149" s="85">
        <f t="shared" si="130"/>
        <v>0.7265625</v>
      </c>
      <c r="J149" s="91"/>
      <c r="K149" s="85"/>
      <c r="L149" s="85"/>
      <c r="M149" s="88"/>
    </row>
    <row r="150" spans="1:13" s="60" customFormat="1" ht="12.75" customHeight="1" x14ac:dyDescent="0.2">
      <c r="A150" s="70">
        <f t="shared" si="129"/>
        <v>0.65436342592592578</v>
      </c>
      <c r="B150" s="62"/>
      <c r="C150" s="62"/>
      <c r="D150" s="62"/>
      <c r="E150" s="63"/>
      <c r="F150" s="51">
        <v>4.2</v>
      </c>
      <c r="G150" s="47">
        <v>23</v>
      </c>
      <c r="H150" s="82" t="s">
        <v>69</v>
      </c>
      <c r="I150" s="85">
        <f t="shared" si="130"/>
        <v>0.72283564814814816</v>
      </c>
      <c r="J150" s="91"/>
      <c r="K150" s="85"/>
      <c r="L150" s="85"/>
      <c r="M150" s="88"/>
    </row>
    <row r="151" spans="1:13" s="60" customFormat="1" ht="12.75" customHeight="1" x14ac:dyDescent="0.2">
      <c r="A151" s="70">
        <f t="shared" si="129"/>
        <v>0.6559259259259258</v>
      </c>
      <c r="B151" s="62"/>
      <c r="C151" s="62"/>
      <c r="D151" s="62"/>
      <c r="E151" s="63"/>
      <c r="F151" s="51">
        <v>1.6</v>
      </c>
      <c r="G151" s="47">
        <v>24</v>
      </c>
      <c r="H151" s="82" t="s">
        <v>70</v>
      </c>
      <c r="I151" s="85">
        <f t="shared" si="130"/>
        <v>0.72127314814814814</v>
      </c>
      <c r="J151" s="91"/>
      <c r="K151" s="85"/>
      <c r="L151" s="85"/>
      <c r="M151" s="88"/>
    </row>
    <row r="152" spans="1:13" s="60" customFormat="1" ht="12.75" customHeight="1" x14ac:dyDescent="0.2">
      <c r="A152" s="70">
        <f t="shared" si="129"/>
        <v>0.65949074074074066</v>
      </c>
      <c r="B152" s="62"/>
      <c r="C152" s="62"/>
      <c r="D152" s="62"/>
      <c r="E152" s="63"/>
      <c r="F152" s="51">
        <v>4</v>
      </c>
      <c r="G152" s="47">
        <v>25</v>
      </c>
      <c r="H152" s="82" t="s">
        <v>71</v>
      </c>
      <c r="I152" s="85">
        <f t="shared" si="130"/>
        <v>0.71770833333333328</v>
      </c>
      <c r="J152" s="91"/>
      <c r="K152" s="85"/>
      <c r="L152" s="85"/>
      <c r="M152" s="88"/>
    </row>
    <row r="153" spans="1:13" s="61" customFormat="1" ht="12.75" customHeight="1" x14ac:dyDescent="0.2">
      <c r="A153" s="70">
        <f t="shared" si="129"/>
        <v>0.66004629629629619</v>
      </c>
      <c r="B153" s="62"/>
      <c r="C153" s="62"/>
      <c r="D153" s="62"/>
      <c r="E153" s="63"/>
      <c r="F153" s="51">
        <v>0.4</v>
      </c>
      <c r="G153" s="47">
        <v>26</v>
      </c>
      <c r="H153" s="49" t="s">
        <v>72</v>
      </c>
      <c r="I153" s="85">
        <f t="shared" si="130"/>
        <v>0.71715277777777775</v>
      </c>
      <c r="J153" s="91"/>
      <c r="K153" s="85"/>
      <c r="L153" s="85"/>
      <c r="M153" s="88"/>
    </row>
    <row r="154" spans="1:13" s="61" customFormat="1" ht="12.75" customHeight="1" x14ac:dyDescent="0.2">
      <c r="A154" s="70">
        <f t="shared" si="129"/>
        <v>0.66236111111111096</v>
      </c>
      <c r="B154" s="62"/>
      <c r="C154" s="62"/>
      <c r="D154" s="62"/>
      <c r="E154" s="63"/>
      <c r="F154" s="51">
        <v>2.5</v>
      </c>
      <c r="G154" s="47">
        <v>27</v>
      </c>
      <c r="H154" s="93" t="s">
        <v>91</v>
      </c>
      <c r="I154" s="85">
        <f t="shared" si="130"/>
        <v>0.71483796296296298</v>
      </c>
      <c r="J154" s="91"/>
      <c r="K154" s="85"/>
      <c r="L154" s="85"/>
      <c r="M154" s="88"/>
    </row>
    <row r="155" spans="1:13" s="60" customFormat="1" ht="12.75" customHeight="1" x14ac:dyDescent="0.2">
      <c r="A155" s="70">
        <f t="shared" si="129"/>
        <v>0.66467592592592573</v>
      </c>
      <c r="B155" s="62"/>
      <c r="C155" s="62"/>
      <c r="D155" s="62"/>
      <c r="E155" s="63"/>
      <c r="F155" s="51">
        <v>2.5</v>
      </c>
      <c r="G155" s="47">
        <v>28</v>
      </c>
      <c r="H155" s="49" t="s">
        <v>72</v>
      </c>
      <c r="I155" s="85">
        <f>I156+TIME(0,0,(3600*($O45-$O44)/(INDEX($T$5:$AB$6,MATCH(I$126,$S$5:$S$6,0),MATCH(CONCATENATE($P45,$Q45),$T$4:$AB$4,0)))+$T$8))</f>
        <v>0.71252314814814821</v>
      </c>
      <c r="J155" s="91"/>
      <c r="K155" s="85"/>
      <c r="L155" s="85"/>
      <c r="M155" s="88"/>
    </row>
    <row r="156" spans="1:13" s="60" customFormat="1" ht="12.75" customHeight="1" x14ac:dyDescent="0.2">
      <c r="A156" s="70">
        <f t="shared" si="129"/>
        <v>0.66886574074074057</v>
      </c>
      <c r="B156" s="62"/>
      <c r="C156" s="62"/>
      <c r="D156" s="62"/>
      <c r="E156" s="63"/>
      <c r="F156" s="47">
        <v>3.8</v>
      </c>
      <c r="G156" s="47">
        <v>29</v>
      </c>
      <c r="H156" s="48" t="s">
        <v>73</v>
      </c>
      <c r="I156" s="84">
        <v>0.70833333333333337</v>
      </c>
      <c r="J156" s="53"/>
      <c r="K156" s="53"/>
      <c r="L156" s="53"/>
      <c r="M156" s="72"/>
    </row>
    <row r="157" spans="1:13" s="60" customFormat="1" ht="12.75" customHeight="1" x14ac:dyDescent="0.2">
      <c r="A157" s="73"/>
      <c r="B157" s="40"/>
      <c r="C157" s="40"/>
      <c r="D157" s="40"/>
      <c r="E157" s="40"/>
      <c r="F157" s="47"/>
      <c r="G157" s="47"/>
      <c r="H157" s="48"/>
      <c r="I157" s="40"/>
      <c r="J157" s="40"/>
      <c r="K157" s="40"/>
      <c r="L157" s="40"/>
      <c r="M157" s="71"/>
    </row>
    <row r="158" spans="1:13" s="60" customFormat="1" ht="12.75" customHeight="1" thickBot="1" x14ac:dyDescent="0.25">
      <c r="A158" s="89">
        <v>6.7</v>
      </c>
      <c r="B158" s="90"/>
      <c r="C158" s="90"/>
      <c r="D158" s="90"/>
      <c r="E158" s="76"/>
      <c r="F158" s="76"/>
      <c r="G158" s="76"/>
      <c r="H158" s="77"/>
      <c r="I158" s="90">
        <v>6.7</v>
      </c>
      <c r="J158" s="90"/>
      <c r="K158" s="90"/>
      <c r="L158" s="90"/>
      <c r="M158" s="78"/>
    </row>
    <row r="159" spans="1:13" s="60" customFormat="1" ht="16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6.5" customHeight="1" x14ac:dyDescent="0.2">
      <c r="I160" s="5" t="s">
        <v>76</v>
      </c>
    </row>
    <row r="161" ht="16.5" customHeight="1" x14ac:dyDescent="0.2"/>
    <row r="162" ht="16.5" customHeight="1" x14ac:dyDescent="0.2"/>
    <row r="163" ht="16.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  <row r="1050" ht="12.75" customHeight="1" x14ac:dyDescent="0.2"/>
    <row r="1051" ht="12.75" customHeight="1" x14ac:dyDescent="0.2"/>
    <row r="1052" ht="12.75" customHeight="1" x14ac:dyDescent="0.2"/>
    <row r="1053" ht="12.75" customHeight="1" x14ac:dyDescent="0.2"/>
    <row r="1054" ht="12.75" customHeight="1" x14ac:dyDescent="0.2"/>
    <row r="1055" ht="12.75" customHeight="1" x14ac:dyDescent="0.2"/>
    <row r="1056" ht="12.75" customHeight="1" x14ac:dyDescent="0.2"/>
    <row r="1057" ht="12.75" customHeight="1" x14ac:dyDescent="0.2"/>
    <row r="1058" ht="12.75" customHeight="1" x14ac:dyDescent="0.2"/>
    <row r="1059" ht="12.75" customHeight="1" x14ac:dyDescent="0.2"/>
    <row r="1060" ht="12.75" customHeight="1" x14ac:dyDescent="0.2"/>
    <row r="1061" ht="12.75" customHeight="1" x14ac:dyDescent="0.2"/>
    <row r="1062" ht="12.75" customHeight="1" x14ac:dyDescent="0.2"/>
    <row r="1063" ht="12.75" customHeight="1" x14ac:dyDescent="0.2"/>
    <row r="1064" ht="12.75" customHeight="1" x14ac:dyDescent="0.2"/>
    <row r="1065" ht="12.75" customHeight="1" x14ac:dyDescent="0.2"/>
  </sheetData>
  <mergeCells count="20">
    <mergeCell ref="A13:E13"/>
    <mergeCell ref="A49:E49"/>
    <mergeCell ref="I49:M49"/>
    <mergeCell ref="A50:E50"/>
    <mergeCell ref="I50:M50"/>
    <mergeCell ref="I13:M13"/>
    <mergeCell ref="A6:M6"/>
    <mergeCell ref="A7:M7"/>
    <mergeCell ref="A9:H9"/>
    <mergeCell ref="A10:M10"/>
    <mergeCell ref="A12:E12"/>
    <mergeCell ref="I12:M12"/>
    <mergeCell ref="A124:E124"/>
    <mergeCell ref="I124:M124"/>
    <mergeCell ref="A86:E86"/>
    <mergeCell ref="I86:M86"/>
    <mergeCell ref="A87:E87"/>
    <mergeCell ref="I87:M87"/>
    <mergeCell ref="A123:E123"/>
    <mergeCell ref="I123:M12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2022-04-06T11:15:44Z</dcterms:modified>
</cp:coreProperties>
</file>