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LxVIvEIyHpzl9hPZDeV7fak0QNQ=="/>
    </ext>
  </extLst>
</workbook>
</file>

<file path=xl/calcChain.xml><?xml version="1.0" encoding="utf-8"?>
<calcChain xmlns="http://schemas.openxmlformats.org/spreadsheetml/2006/main">
  <c r="O17" i="1" l="1"/>
  <c r="O18" i="1" s="1"/>
  <c r="O19" i="1" l="1"/>
  <c r="R18" i="1"/>
  <c r="S18" i="1"/>
  <c r="B17" i="1"/>
  <c r="B18" i="1" s="1"/>
  <c r="B19" i="1" s="1"/>
  <c r="R17" i="1"/>
  <c r="S17" i="1"/>
  <c r="A17" i="1"/>
  <c r="A18" i="1" s="1"/>
  <c r="A19" i="1" s="1"/>
  <c r="C17" i="1"/>
  <c r="C18" i="1" s="1"/>
  <c r="C19" i="1" s="1"/>
  <c r="R19" i="1" l="1"/>
  <c r="S19" i="1"/>
  <c r="O20" i="1"/>
  <c r="S20" i="1" l="1"/>
  <c r="O21" i="1"/>
  <c r="R20" i="1"/>
  <c r="B20" i="1"/>
  <c r="B21" i="1" s="1"/>
  <c r="A20" i="1"/>
  <c r="A21" i="1" s="1"/>
  <c r="C20" i="1"/>
  <c r="C21" i="1" s="1"/>
  <c r="O22" i="1" l="1"/>
  <c r="C22" i="1" s="1"/>
  <c r="S21" i="1"/>
  <c r="R21" i="1"/>
  <c r="R22" i="1" l="1"/>
  <c r="O23" i="1"/>
  <c r="C23" i="1" s="1"/>
  <c r="S22" i="1"/>
  <c r="A22" i="1"/>
  <c r="B22" i="1"/>
  <c r="B23" i="1" s="1"/>
  <c r="A23" i="1" l="1"/>
  <c r="R23" i="1"/>
  <c r="S23" i="1"/>
  <c r="O24" i="1"/>
  <c r="S24" i="1" l="1"/>
  <c r="O25" i="1"/>
  <c r="R24" i="1"/>
  <c r="A24" i="1"/>
  <c r="C24" i="1"/>
  <c r="B24" i="1"/>
  <c r="B25" i="1" s="1"/>
  <c r="C25" i="1" l="1"/>
  <c r="A25" i="1"/>
  <c r="O26" i="1"/>
  <c r="A26" i="1" s="1"/>
  <c r="S25" i="1"/>
  <c r="R25" i="1"/>
  <c r="C26" i="1" l="1"/>
  <c r="R26" i="1"/>
  <c r="O27" i="1"/>
  <c r="S26" i="1"/>
  <c r="B26" i="1"/>
  <c r="B27" i="1" s="1"/>
  <c r="C27" i="1" l="1"/>
  <c r="R27" i="1"/>
  <c r="S27" i="1"/>
  <c r="O28" i="1"/>
  <c r="A27" i="1"/>
  <c r="A28" i="1" l="1"/>
  <c r="A29" i="1" s="1"/>
  <c r="S28" i="1"/>
  <c r="O29" i="1"/>
  <c r="R28" i="1"/>
  <c r="B28" i="1"/>
  <c r="B29" i="1" s="1"/>
  <c r="C28" i="1"/>
  <c r="C29" i="1" s="1"/>
  <c r="O30" i="1" l="1"/>
  <c r="C30" i="1" s="1"/>
  <c r="S29" i="1"/>
  <c r="R29" i="1"/>
  <c r="O31" i="1" l="1"/>
  <c r="S30" i="1"/>
  <c r="R30" i="1"/>
  <c r="A30" i="1"/>
  <c r="B30" i="1"/>
  <c r="B31" i="1" s="1"/>
  <c r="R31" i="1" l="1"/>
  <c r="S31" i="1"/>
  <c r="O32" i="1"/>
  <c r="A31" i="1"/>
  <c r="C31" i="1"/>
  <c r="C32" i="1" l="1"/>
  <c r="S32" i="1"/>
  <c r="J31" i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2" i="1"/>
  <c r="I31" i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31" i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A32" i="1"/>
  <c r="B32" i="1"/>
</calcChain>
</file>

<file path=xl/sharedStrings.xml><?xml version="1.0" encoding="utf-8"?>
<sst xmlns="http://schemas.openxmlformats.org/spreadsheetml/2006/main" count="109" uniqueCount="69">
  <si>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</si>
  <si>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</si>
  <si>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</si>
  <si>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</si>
  <si>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</si>
  <si>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</si>
  <si>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</si>
  <si>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</si>
  <si>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</si>
  <si>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</si>
  <si>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</si>
  <si>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</si>
  <si>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</si>
  <si>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</si>
  <si>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</si>
  <si>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</si>
  <si>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</si>
  <si>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</si>
  <si>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</si>
  <si>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</si>
  <si>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</si>
  <si>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</si>
  <si>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</si>
  <si>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</si>
  <si>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</si>
  <si>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</si>
  <si>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</si>
  <si>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Cotmeana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</si>
  <si>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</si>
  <si>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</si>
  <si>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</si>
  <si>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</si>
  <si>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</si>
  <si>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</si>
  <si>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</si>
  <si>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</si>
  <si>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</si>
  <si>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</si>
  <si>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</si>
  <si>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</si>
  <si>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</si>
  <si>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</si>
  <si>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</si>
  <si>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</si>
  <si>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</si>
  <si>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</si>
  <si>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Hintesti</t>
  </si>
  <si>
    <t>S</t>
  </si>
  <si>
    <t>Smeura</t>
  </si>
  <si>
    <t>Mosoaia1</t>
  </si>
  <si>
    <t>Mosoaia2 Scoala</t>
  </si>
  <si>
    <t>Mosoaia3 Primarie</t>
  </si>
  <si>
    <t>Mosoaia4</t>
  </si>
  <si>
    <t>Poiana Lacului - Peco</t>
  </si>
  <si>
    <t>Poiana Lacului</t>
  </si>
  <si>
    <t>D</t>
  </si>
  <si>
    <t>Samara Ramificatie</t>
  </si>
  <si>
    <t>Dealul Viilor</t>
  </si>
  <si>
    <t>Popesti Ramificatie</t>
  </si>
  <si>
    <t>Primaria Cocu</t>
  </si>
  <si>
    <t>Barbatesti1</t>
  </si>
  <si>
    <t>Barbatesti2</t>
  </si>
  <si>
    <t>Barbatesti3</t>
  </si>
  <si>
    <t>Cotmeana</t>
  </si>
  <si>
    <t>1=5</t>
  </si>
  <si>
    <t>1=7</t>
  </si>
  <si>
    <t>EMITENT,</t>
  </si>
  <si>
    <t>048</t>
  </si>
  <si>
    <t>Pitesti Atg. Nykolo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</si>
</sst>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" fillId="0" borderId="11" xfId="0" applyFont="1" applyFill="1" applyBorder="1" applyAlignment="1">
      <alignment wrapText="1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7"/>
  <sheetViews>
    <sheetView tabSelected="1" topLeftCell="A9" workbookViewId="0">
      <selection activeCell="I16" sqref="I16:K16"/>
    </sheetView>
  </sheetViews>
  <sheetFormatPr defaultColWidth="14.42578125" defaultRowHeight="15" customHeight="1" x14ac:dyDescent="0.2"/>
  <cols>
    <col min="1" max="1" width="5.28515625" customWidth="1"/>
    <col min="2" max="4" width="5.7109375" bestFit="1" customWidth="1"/>
    <col min="5" max="5" width="5.28515625" customWidth="1"/>
    <col min="6" max="6" width="4.7109375" customWidth="1"/>
    <col min="7" max="7" width="6.7109375" customWidth="1"/>
    <col min="8" max="8" width="28.7109375" customWidth="1"/>
    <col min="9" max="10" width="5.28515625" customWidth="1"/>
    <col min="11" max="12" width="5.7109375" bestFit="1" customWidth="1"/>
    <col min="13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8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8" x14ac:dyDescent="0.25">
      <c r="A11" s="12" t="s">
        <v>28</v>
      </c>
      <c r="B11" s="12"/>
      <c r="C11" s="12"/>
      <c r="D11" s="12"/>
      <c r="E11" s="14" t="s">
        <v>67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29</v>
      </c>
      <c r="B12" s="63"/>
      <c r="C12" s="63"/>
      <c r="D12" s="63"/>
      <c r="E12" s="63"/>
      <c r="F12" s="15" t="s">
        <v>30</v>
      </c>
      <c r="G12" s="16" t="s">
        <v>31</v>
      </c>
      <c r="H12" s="16" t="s">
        <v>32</v>
      </c>
      <c r="I12" s="55" t="s">
        <v>33</v>
      </c>
      <c r="J12" s="56"/>
      <c r="K12" s="56"/>
      <c r="L12" s="56"/>
      <c r="M12" s="5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5" t="s">
        <v>34</v>
      </c>
      <c r="B13" s="56"/>
      <c r="C13" s="56"/>
      <c r="D13" s="56"/>
      <c r="E13" s="57"/>
      <c r="F13" s="18"/>
      <c r="G13" s="19" t="s">
        <v>35</v>
      </c>
      <c r="H13" s="20" t="s">
        <v>36</v>
      </c>
      <c r="I13" s="55" t="s">
        <v>34</v>
      </c>
      <c r="J13" s="56"/>
      <c r="K13" s="56"/>
      <c r="L13" s="56"/>
      <c r="M13" s="57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0.3125</v>
      </c>
      <c r="B16" s="32">
        <v>0.4375</v>
      </c>
      <c r="C16" s="32">
        <v>0.6875</v>
      </c>
      <c r="D16" s="32"/>
      <c r="E16" s="33"/>
      <c r="F16" s="34"/>
      <c r="G16" s="34">
        <v>0</v>
      </c>
      <c r="H16" s="54" t="s">
        <v>68</v>
      </c>
      <c r="I16" s="33">
        <f t="shared" ref="I16:K16" si="0">I17+TIME(0,0,(3600*($O17-$O16)/(INDEX($T$5:$AB$6,MATCH(I$15,$S$5:$S$6,0),MATCH(CONCATENATE($P17,$Q17),$T$4:$AB$4,0)))+$T$8))</f>
        <v>0.22606481481481477</v>
      </c>
      <c r="J16" s="33">
        <f t="shared" si="0"/>
        <v>0.40314814814814814</v>
      </c>
      <c r="K16" s="33">
        <f t="shared" si="0"/>
        <v>0.55939814814814814</v>
      </c>
      <c r="L16" s="33"/>
      <c r="M16" s="35"/>
      <c r="O16" s="5">
        <v>0</v>
      </c>
      <c r="P16" s="36"/>
      <c r="Q16" s="36"/>
      <c r="R16" s="37"/>
    </row>
    <row r="17" spans="1:23" ht="13.5" customHeight="1" x14ac:dyDescent="0.25">
      <c r="A17" s="38">
        <f t="shared" ref="A17:C17" si="1">A16+TIME(0,0,(3600*($O17-$O16)/(INDEX($T$5:$AB$6,MATCH(A$15,$S$5:$S$6,0),MATCH(CONCATENATE($P17,$Q17),$T$4:$AB$4,0)))+$T$8))</f>
        <v>0.31497685185185187</v>
      </c>
      <c r="B17" s="39">
        <f t="shared" si="1"/>
        <v>0.43997685185185187</v>
      </c>
      <c r="C17" s="39">
        <f t="shared" si="1"/>
        <v>0.68997685185185187</v>
      </c>
      <c r="D17" s="39"/>
      <c r="E17" s="39"/>
      <c r="F17" s="40">
        <v>2.5</v>
      </c>
      <c r="G17" s="40">
        <v>1</v>
      </c>
      <c r="H17" s="41" t="s">
        <v>46</v>
      </c>
      <c r="I17" s="39">
        <f t="shared" ref="I17:K17" si="2">I18+TIME(0,0,(3600*($O18-$O17)/(INDEX($T$5:$AB$6,MATCH(I$15,$S$5:$S$6,0),MATCH(CONCATENATE($P18,$Q18),$T$4:$AB$4,0)))+$T$8))</f>
        <v>0.22358796296296293</v>
      </c>
      <c r="J17" s="39">
        <f t="shared" si="2"/>
        <v>0.40067129629629628</v>
      </c>
      <c r="K17" s="39">
        <f t="shared" si="2"/>
        <v>0.55692129629629628</v>
      </c>
      <c r="L17" s="39"/>
      <c r="M17" s="42"/>
      <c r="O17" s="5">
        <f t="shared" ref="O17:O32" si="3">O16+F17</f>
        <v>2.5</v>
      </c>
      <c r="P17" s="8">
        <v>1</v>
      </c>
      <c r="Q17" s="43" t="s">
        <v>47</v>
      </c>
      <c r="R17" s="44">
        <f t="shared" ref="R17:S17" si="4">TIME(0,0,(3600*($O17-$O16)/(INDEX($T$5:$AB$6,MATCH(R$15,$S$5:$S$6,0),MATCH((CONCATENATE($P17,$Q17)),$T$4:$AB$4,0)))))</f>
        <v>2.0833333333333333E-3</v>
      </c>
      <c r="S17" s="44">
        <f t="shared" si="4"/>
        <v>2.6041666666666665E-3</v>
      </c>
      <c r="T17" s="1"/>
      <c r="U17" s="45"/>
      <c r="V17" s="1"/>
      <c r="W17" s="1"/>
    </row>
    <row r="18" spans="1:23" ht="13.5" customHeight="1" x14ac:dyDescent="0.25">
      <c r="A18" s="38">
        <f t="shared" ref="A18:C18" si="5">A17+TIME(0,0,(3600*($O18-$O17)/(INDEX($T$5:$AB$6,MATCH(A$15,$S$5:$S$6,0),MATCH(CONCATENATE($P18,$Q18),$T$4:$AB$4,0)))+$T$8))</f>
        <v>0.31662037037037039</v>
      </c>
      <c r="B18" s="39">
        <f t="shared" si="5"/>
        <v>0.44162037037037039</v>
      </c>
      <c r="C18" s="39">
        <f t="shared" si="5"/>
        <v>0.69162037037037039</v>
      </c>
      <c r="D18" s="39"/>
      <c r="E18" s="39"/>
      <c r="F18" s="40">
        <v>1.5</v>
      </c>
      <c r="G18" s="40">
        <v>2</v>
      </c>
      <c r="H18" s="41" t="s">
        <v>48</v>
      </c>
      <c r="I18" s="39">
        <f t="shared" ref="I18:K18" si="6">I19+TIME(0,0,(3600*($O19-$O18)/(INDEX($T$5:$AB$6,MATCH(I$15,$S$5:$S$6,0),MATCH(CONCATENATE($P19,$Q19),$T$4:$AB$4,0)))+$T$8))</f>
        <v>0.22194444444444442</v>
      </c>
      <c r="J18" s="39">
        <f t="shared" si="6"/>
        <v>0.39902777777777776</v>
      </c>
      <c r="K18" s="39">
        <f t="shared" si="6"/>
        <v>0.55527777777777776</v>
      </c>
      <c r="L18" s="39"/>
      <c r="M18" s="42"/>
      <c r="O18" s="5">
        <f t="shared" si="3"/>
        <v>4</v>
      </c>
      <c r="P18" s="8">
        <v>1</v>
      </c>
      <c r="Q18" s="43" t="s">
        <v>47</v>
      </c>
      <c r="R18" s="44">
        <f t="shared" ref="R18:S18" si="7">TIME(0,0,(3600*($O18-$O17)/(INDEX($T$5:$AB$6,MATCH(R$15,$S$5:$S$6,0),MATCH((CONCATENATE($P18,$Q18)),$T$4:$AB$4,0)))))</f>
        <v>1.25E-3</v>
      </c>
      <c r="S18" s="44">
        <f t="shared" si="7"/>
        <v>1.5624999999999999E-3</v>
      </c>
      <c r="T18" s="1"/>
      <c r="U18" s="45"/>
      <c r="V18" s="1"/>
      <c r="W18" s="1"/>
    </row>
    <row r="19" spans="1:23" ht="13.5" customHeight="1" x14ac:dyDescent="0.25">
      <c r="A19" s="38">
        <f t="shared" ref="A19:C19" si="8">A18+TIME(0,0,(3600*($O19-$O18)/(INDEX($T$5:$AB$6,MATCH(A$15,$S$5:$S$6,0),MATCH(CONCATENATE($P19,$Q19),$T$4:$AB$4,0)))+$T$8))</f>
        <v>0.31959490740740742</v>
      </c>
      <c r="B19" s="39">
        <f t="shared" si="8"/>
        <v>0.44459490740740742</v>
      </c>
      <c r="C19" s="39">
        <f t="shared" si="8"/>
        <v>0.69459490740740737</v>
      </c>
      <c r="D19" s="39"/>
      <c r="E19" s="39"/>
      <c r="F19" s="40">
        <v>3.1</v>
      </c>
      <c r="G19" s="40">
        <v>3</v>
      </c>
      <c r="H19" s="41" t="s">
        <v>49</v>
      </c>
      <c r="I19" s="39">
        <f t="shared" ref="I19:K19" si="9">I20+TIME(0,0,(3600*($O20-$O19)/(INDEX($T$5:$AB$6,MATCH(I$15,$S$5:$S$6,0),MATCH(CONCATENATE($P20,$Q20),$T$4:$AB$4,0)))+$T$8))</f>
        <v>0.21896990740740738</v>
      </c>
      <c r="J19" s="39">
        <f t="shared" si="9"/>
        <v>0.39605324074074072</v>
      </c>
      <c r="K19" s="39">
        <f t="shared" si="9"/>
        <v>0.55230324074074078</v>
      </c>
      <c r="L19" s="39"/>
      <c r="M19" s="42"/>
      <c r="O19" s="5">
        <f t="shared" si="3"/>
        <v>7.1</v>
      </c>
      <c r="P19" s="8">
        <v>1</v>
      </c>
      <c r="Q19" s="43" t="s">
        <v>47</v>
      </c>
      <c r="R19" s="44">
        <f t="shared" ref="R19:S19" si="10">TIME(0,0,(3600*($O19-$O18)/(INDEX($T$5:$AB$6,MATCH(R$15,$S$5:$S$6,0),MATCH((CONCATENATE($P19,$Q19)),$T$4:$AB$4,0)))))</f>
        <v>2.5810185185185185E-3</v>
      </c>
      <c r="S19" s="44">
        <f t="shared" si="10"/>
        <v>3.2291666666666666E-3</v>
      </c>
      <c r="T19" s="1"/>
      <c r="U19" s="45"/>
      <c r="V19" s="1"/>
      <c r="W19" s="1"/>
    </row>
    <row r="20" spans="1:23" ht="13.5" customHeight="1" x14ac:dyDescent="0.25">
      <c r="A20" s="38">
        <f t="shared" ref="A20:C20" si="11">A19+TIME(0,0,(3600*($O20-$O19)/(INDEX($T$5:$AB$6,MATCH(A$15,$S$5:$S$6,0),MATCH(CONCATENATE($P20,$Q20),$T$4:$AB$4,0)))+$T$8))</f>
        <v>0.32090277777777781</v>
      </c>
      <c r="B20" s="39">
        <f t="shared" si="11"/>
        <v>0.44590277777777781</v>
      </c>
      <c r="C20" s="39">
        <f t="shared" si="11"/>
        <v>0.69590277777777776</v>
      </c>
      <c r="D20" s="39"/>
      <c r="E20" s="39"/>
      <c r="F20" s="40">
        <v>1.1000000000000001</v>
      </c>
      <c r="G20" s="40">
        <v>4</v>
      </c>
      <c r="H20" s="41" t="s">
        <v>50</v>
      </c>
      <c r="I20" s="39">
        <f t="shared" ref="I20:K20" si="12">I21+TIME(0,0,(3600*($O21-$O20)/(INDEX($T$5:$AB$6,MATCH(I$15,$S$5:$S$6,0),MATCH(CONCATENATE($P21,$Q21),$T$4:$AB$4,0)))+$T$8))</f>
        <v>0.21766203703703701</v>
      </c>
      <c r="J20" s="39">
        <f t="shared" si="12"/>
        <v>0.39474537037037033</v>
      </c>
      <c r="K20" s="39">
        <f t="shared" si="12"/>
        <v>0.55099537037037039</v>
      </c>
      <c r="L20" s="39"/>
      <c r="M20" s="42"/>
      <c r="O20" s="5">
        <f t="shared" si="3"/>
        <v>8.1999999999999993</v>
      </c>
      <c r="P20" s="8">
        <v>1</v>
      </c>
      <c r="Q20" s="43" t="s">
        <v>47</v>
      </c>
      <c r="R20" s="44">
        <f t="shared" ref="R20:S20" si="13">TIME(0,0,(3600*($O20-$O19)/(INDEX($T$5:$AB$6,MATCH(R$15,$S$5:$S$6,0),MATCH((CONCATENATE($P20,$Q20)),$T$4:$AB$4,0)))))</f>
        <v>9.1435185185185185E-4</v>
      </c>
      <c r="S20" s="44">
        <f t="shared" si="13"/>
        <v>1.1458333333333333E-3</v>
      </c>
      <c r="T20" s="1"/>
      <c r="U20" s="45"/>
      <c r="V20" s="1"/>
      <c r="W20" s="1"/>
    </row>
    <row r="21" spans="1:23" ht="13.5" customHeight="1" x14ac:dyDescent="0.25">
      <c r="A21" s="38">
        <f t="shared" ref="A21:C21" si="14">A20+TIME(0,0,(3600*($O21-$O20)/(INDEX($T$5:$AB$6,MATCH(A$15,$S$5:$S$6,0),MATCH(CONCATENATE($P21,$Q21),$T$4:$AB$4,0)))+$T$8))</f>
        <v>0.32187500000000002</v>
      </c>
      <c r="B21" s="39">
        <f t="shared" si="14"/>
        <v>0.44687500000000002</v>
      </c>
      <c r="C21" s="39">
        <f t="shared" si="14"/>
        <v>0.69687500000000002</v>
      </c>
      <c r="D21" s="39"/>
      <c r="E21" s="39"/>
      <c r="F21" s="40">
        <v>0.7</v>
      </c>
      <c r="G21" s="40">
        <v>5</v>
      </c>
      <c r="H21" s="41" t="s">
        <v>51</v>
      </c>
      <c r="I21" s="39">
        <f t="shared" ref="I21:K21" si="15">I22+TIME(0,0,(3600*($O22-$O21)/(INDEX($T$5:$AB$6,MATCH(I$15,$S$5:$S$6,0),MATCH(CONCATENATE($P22,$Q22),$T$4:$AB$4,0)))+$T$8))</f>
        <v>0.21668981481481478</v>
      </c>
      <c r="J21" s="39">
        <f t="shared" si="15"/>
        <v>0.39377314814814812</v>
      </c>
      <c r="K21" s="39">
        <f t="shared" si="15"/>
        <v>0.55002314814814812</v>
      </c>
      <c r="L21" s="39"/>
      <c r="M21" s="42"/>
      <c r="O21" s="5">
        <f t="shared" si="3"/>
        <v>8.8999999999999986</v>
      </c>
      <c r="P21" s="8">
        <v>1</v>
      </c>
      <c r="Q21" s="43" t="s">
        <v>47</v>
      </c>
      <c r="R21" s="44">
        <f t="shared" ref="R21:S21" si="16">TIME(0,0,(3600*($O21-$O20)/(INDEX($T$5:$AB$6,MATCH(R$15,$S$5:$S$6,0),MATCH((CONCATENATE($P21,$Q21)),$T$4:$AB$4,0)))))</f>
        <v>5.7870370370370378E-4</v>
      </c>
      <c r="S21" s="44">
        <f t="shared" si="16"/>
        <v>7.291666666666667E-4</v>
      </c>
      <c r="T21" s="1"/>
      <c r="U21" s="45"/>
      <c r="V21" s="1"/>
      <c r="W21" s="1"/>
    </row>
    <row r="22" spans="1:23" ht="13.5" customHeight="1" x14ac:dyDescent="0.25">
      <c r="A22" s="38">
        <f t="shared" ref="A22:C22" si="17">A21+TIME(0,0,(3600*($O22-$O21)/(INDEX($T$5:$AB$6,MATCH(A$15,$S$5:$S$6,0),MATCH(CONCATENATE($P22,$Q22),$T$4:$AB$4,0)))+$T$8))</f>
        <v>0.32310185185185186</v>
      </c>
      <c r="B22" s="39">
        <f t="shared" si="17"/>
        <v>0.44810185185185186</v>
      </c>
      <c r="C22" s="39">
        <f t="shared" si="17"/>
        <v>0.69810185185185192</v>
      </c>
      <c r="D22" s="39"/>
      <c r="E22" s="39"/>
      <c r="F22" s="40">
        <v>1</v>
      </c>
      <c r="G22" s="40">
        <v>6</v>
      </c>
      <c r="H22" s="41" t="s">
        <v>52</v>
      </c>
      <c r="I22" s="39">
        <f t="shared" ref="I22:K22" si="18">I23+TIME(0,0,(3600*($O23-$O22)/(INDEX($T$5:$AB$6,MATCH(I$15,$S$5:$S$6,0),MATCH(CONCATENATE($P23,$Q23),$T$4:$AB$4,0)))+$T$8))</f>
        <v>0.21546296296296294</v>
      </c>
      <c r="J22" s="39">
        <f t="shared" si="18"/>
        <v>0.39254629629629628</v>
      </c>
      <c r="K22" s="39">
        <f t="shared" si="18"/>
        <v>0.54879629629629623</v>
      </c>
      <c r="L22" s="39"/>
      <c r="M22" s="42"/>
      <c r="O22" s="5">
        <f t="shared" si="3"/>
        <v>9.8999999999999986</v>
      </c>
      <c r="P22" s="8">
        <v>1</v>
      </c>
      <c r="Q22" s="43" t="s">
        <v>47</v>
      </c>
      <c r="R22" s="44">
        <f t="shared" ref="R22:S22" si="19">TIME(0,0,(3600*($O22-$O21)/(INDEX($T$5:$AB$6,MATCH(R$15,$S$5:$S$6,0),MATCH((CONCATENATE($P22,$Q22)),$T$4:$AB$4,0)))))</f>
        <v>8.3333333333333339E-4</v>
      </c>
      <c r="S22" s="44">
        <f t="shared" si="19"/>
        <v>1.0416666666666667E-3</v>
      </c>
      <c r="T22" s="1"/>
      <c r="U22" s="45"/>
      <c r="V22" s="1"/>
      <c r="W22" s="1"/>
    </row>
    <row r="23" spans="1:23" ht="13.5" customHeight="1" x14ac:dyDescent="0.25">
      <c r="A23" s="38">
        <f t="shared" ref="A23:C23" si="20">A22+TIME(0,0,(3600*($O23-$O22)/(INDEX($T$5:$AB$6,MATCH(A$15,$S$5:$S$6,0),MATCH(CONCATENATE($P23,$Q23),$T$4:$AB$4,0)))+$T$8))</f>
        <v>0.32623842592592595</v>
      </c>
      <c r="B23" s="39">
        <f t="shared" si="20"/>
        <v>0.45123842592592595</v>
      </c>
      <c r="C23" s="39">
        <f t="shared" si="20"/>
        <v>0.701238425925926</v>
      </c>
      <c r="D23" s="39"/>
      <c r="E23" s="39"/>
      <c r="F23" s="40">
        <v>3.3</v>
      </c>
      <c r="G23" s="40">
        <v>7</v>
      </c>
      <c r="H23" s="41" t="s">
        <v>53</v>
      </c>
      <c r="I23" s="39">
        <f t="shared" ref="I23:K23" si="21">I24+TIME(0,0,(3600*($O24-$O23)/(INDEX($T$5:$AB$6,MATCH(I$15,$S$5:$S$6,0),MATCH(CONCATENATE($P24,$Q24),$T$4:$AB$4,0)))+$T$8))</f>
        <v>0.21232638888888886</v>
      </c>
      <c r="J23" s="39">
        <f t="shared" si="21"/>
        <v>0.3894097222222222</v>
      </c>
      <c r="K23" s="39">
        <f t="shared" si="21"/>
        <v>0.54565972222222214</v>
      </c>
      <c r="L23" s="39"/>
      <c r="M23" s="42"/>
      <c r="O23" s="5">
        <f t="shared" si="3"/>
        <v>13.2</v>
      </c>
      <c r="P23" s="8">
        <v>1</v>
      </c>
      <c r="Q23" s="43" t="s">
        <v>47</v>
      </c>
      <c r="R23" s="44">
        <f t="shared" ref="R23:S23" si="22">TIME(0,0,(3600*($O23-$O22)/(INDEX($T$5:$AB$6,MATCH(R$15,$S$5:$S$6,0),MATCH((CONCATENATE($P23,$Q23)),$T$4:$AB$4,0)))))</f>
        <v>2.7430555555555559E-3</v>
      </c>
      <c r="S23" s="44">
        <f t="shared" si="22"/>
        <v>3.4375E-3</v>
      </c>
      <c r="T23" s="1"/>
      <c r="U23" s="45"/>
      <c r="V23" s="1"/>
      <c r="W23" s="1"/>
    </row>
    <row r="24" spans="1:23" ht="13.5" customHeight="1" x14ac:dyDescent="0.25">
      <c r="A24" s="38">
        <f t="shared" ref="A24:C24" si="23">A23+TIME(0,0,(3600*($O24-$O23)/(INDEX($T$5:$AB$6,MATCH(A$15,$S$5:$S$6,0),MATCH(CONCATENATE($P24,$Q24),$T$4:$AB$4,0)))+$T$8))</f>
        <v>0.32778935185185187</v>
      </c>
      <c r="B24" s="39">
        <f t="shared" si="23"/>
        <v>0.45278935185185187</v>
      </c>
      <c r="C24" s="39">
        <f t="shared" si="23"/>
        <v>0.70278935185185187</v>
      </c>
      <c r="D24" s="39"/>
      <c r="E24" s="39"/>
      <c r="F24" s="40">
        <v>1.4</v>
      </c>
      <c r="G24" s="40">
        <v>8</v>
      </c>
      <c r="H24" s="41" t="s">
        <v>54</v>
      </c>
      <c r="I24" s="39">
        <f t="shared" ref="I24:K24" si="24">I25+TIME(0,0,(3600*($O25-$O24)/(INDEX($T$5:$AB$6,MATCH(I$15,$S$5:$S$6,0),MATCH(CONCATENATE($P25,$Q25),$T$4:$AB$4,0)))+$T$8))</f>
        <v>0.21077546296296293</v>
      </c>
      <c r="J24" s="39">
        <f t="shared" si="24"/>
        <v>0.38785879629629627</v>
      </c>
      <c r="K24" s="39">
        <f t="shared" si="24"/>
        <v>0.54410879629629627</v>
      </c>
      <c r="L24" s="39"/>
      <c r="M24" s="42"/>
      <c r="O24" s="5">
        <f t="shared" si="3"/>
        <v>14.6</v>
      </c>
      <c r="P24" s="8">
        <v>1</v>
      </c>
      <c r="Q24" s="43" t="s">
        <v>55</v>
      </c>
      <c r="R24" s="44">
        <f t="shared" ref="R24:S24" si="25">TIME(0,0,(3600*($O24-$O23)/(INDEX($T$5:$AB$6,MATCH(R$15,$S$5:$S$6,0),MATCH((CONCATENATE($P24,$Q24)),$T$4:$AB$4,0)))))</f>
        <v>1.1574074074074076E-3</v>
      </c>
      <c r="S24" s="44">
        <f t="shared" si="25"/>
        <v>1.4583333333333334E-3</v>
      </c>
      <c r="T24" s="1"/>
      <c r="U24" s="45"/>
      <c r="V24" s="1"/>
      <c r="W24" s="1"/>
    </row>
    <row r="25" spans="1:23" ht="13.5" customHeight="1" x14ac:dyDescent="0.25">
      <c r="A25" s="38">
        <f t="shared" ref="A25:C25" si="26">A24+TIME(0,0,(3600*($O25-$O24)/(INDEX($T$5:$AB$6,MATCH(A$15,$S$5:$S$6,0),MATCH(CONCATENATE($P25,$Q25),$T$4:$AB$4,0)))+$T$8))</f>
        <v>0.33175925925925925</v>
      </c>
      <c r="B25" s="39">
        <f t="shared" si="26"/>
        <v>0.45675925925925925</v>
      </c>
      <c r="C25" s="39">
        <f t="shared" si="26"/>
        <v>0.70675925925925931</v>
      </c>
      <c r="D25" s="39"/>
      <c r="E25" s="39"/>
      <c r="F25" s="40">
        <v>4.3</v>
      </c>
      <c r="G25" s="40">
        <v>9</v>
      </c>
      <c r="H25" s="41" t="s">
        <v>56</v>
      </c>
      <c r="I25" s="39">
        <f t="shared" ref="I25:K25" si="27">I26+TIME(0,0,(3600*($O26-$O25)/(INDEX($T$5:$AB$6,MATCH(I$15,$S$5:$S$6,0),MATCH(CONCATENATE($P26,$Q26),$T$4:$AB$4,0)))+$T$8))</f>
        <v>0.20680555555555552</v>
      </c>
      <c r="J25" s="39">
        <f t="shared" si="27"/>
        <v>0.38388888888888889</v>
      </c>
      <c r="K25" s="39">
        <f t="shared" si="27"/>
        <v>0.54013888888888884</v>
      </c>
      <c r="L25" s="39"/>
      <c r="M25" s="42"/>
      <c r="O25" s="5">
        <f t="shared" si="3"/>
        <v>18.899999999999999</v>
      </c>
      <c r="P25" s="8">
        <v>1</v>
      </c>
      <c r="Q25" s="43" t="s">
        <v>55</v>
      </c>
      <c r="R25" s="44">
        <f t="shared" ref="R25:S25" si="28">TIME(0,0,(3600*($O25-$O24)/(INDEX($T$5:$AB$6,MATCH(R$15,$S$5:$S$6,0),MATCH((CONCATENATE($P25,$Q25)),$T$4:$AB$4,0)))))</f>
        <v>3.5763888888888894E-3</v>
      </c>
      <c r="S25" s="44">
        <f t="shared" si="28"/>
        <v>4.4791666666666669E-3</v>
      </c>
      <c r="T25" s="1"/>
      <c r="U25" s="45"/>
      <c r="V25" s="1"/>
      <c r="W25" s="1"/>
    </row>
    <row r="26" spans="1:23" ht="13.5" customHeight="1" x14ac:dyDescent="0.25">
      <c r="A26" s="38">
        <f t="shared" ref="A26:C26" si="29">A25+TIME(0,0,(3600*($O26-$O25)/(INDEX($T$5:$AB$6,MATCH(A$15,$S$5:$S$6,0),MATCH(CONCATENATE($P26,$Q26),$T$4:$AB$4,0)))+$T$8))</f>
        <v>0.33406249999999998</v>
      </c>
      <c r="B26" s="39">
        <f t="shared" si="29"/>
        <v>0.45906249999999998</v>
      </c>
      <c r="C26" s="39">
        <f t="shared" si="29"/>
        <v>0.70906250000000004</v>
      </c>
      <c r="D26" s="39"/>
      <c r="E26" s="39"/>
      <c r="F26" s="40">
        <v>2.2999999999999998</v>
      </c>
      <c r="G26" s="40">
        <v>10</v>
      </c>
      <c r="H26" s="41" t="s">
        <v>57</v>
      </c>
      <c r="I26" s="39">
        <f t="shared" ref="I26:K26" si="30">I27+TIME(0,0,(3600*($O27-$O26)/(INDEX($T$5:$AB$6,MATCH(I$15,$S$5:$S$6,0),MATCH(CONCATENATE($P27,$Q27),$T$4:$AB$4,0)))+$T$8))</f>
        <v>0.20450231481481479</v>
      </c>
      <c r="J26" s="39">
        <f t="shared" si="30"/>
        <v>0.38158564814814816</v>
      </c>
      <c r="K26" s="39">
        <f t="shared" si="30"/>
        <v>0.5378356481481481</v>
      </c>
      <c r="L26" s="39"/>
      <c r="M26" s="42"/>
      <c r="O26" s="5">
        <f t="shared" si="3"/>
        <v>21.2</v>
      </c>
      <c r="P26" s="8">
        <v>1</v>
      </c>
      <c r="Q26" s="43" t="s">
        <v>55</v>
      </c>
      <c r="R26" s="44">
        <f t="shared" ref="R26:S26" si="31">TIME(0,0,(3600*($O26-$O25)/(INDEX($T$5:$AB$6,MATCH(R$15,$S$5:$S$6,0),MATCH((CONCATENATE($P26,$Q26)),$T$4:$AB$4,0)))))</f>
        <v>1.9097222222222222E-3</v>
      </c>
      <c r="S26" s="44">
        <f t="shared" si="31"/>
        <v>2.3958333333333336E-3</v>
      </c>
      <c r="T26" s="1"/>
      <c r="U26" s="45"/>
      <c r="V26" s="1"/>
      <c r="W26" s="1"/>
    </row>
    <row r="27" spans="1:23" ht="13.5" customHeight="1" x14ac:dyDescent="0.25">
      <c r="A27" s="38">
        <f t="shared" ref="A27:C27" si="32">A26+TIME(0,0,(3600*($O27-$O26)/(INDEX($T$5:$AB$6,MATCH(A$15,$S$5:$S$6,0),MATCH(CONCATENATE($P27,$Q27),$T$4:$AB$4,0)))+$T$8))</f>
        <v>0.33761574074074074</v>
      </c>
      <c r="B27" s="39">
        <f t="shared" si="32"/>
        <v>0.46261574074074074</v>
      </c>
      <c r="C27" s="39">
        <f t="shared" si="32"/>
        <v>0.71261574074074074</v>
      </c>
      <c r="D27" s="39"/>
      <c r="E27" s="39"/>
      <c r="F27" s="40">
        <v>3.8</v>
      </c>
      <c r="G27" s="40">
        <v>11</v>
      </c>
      <c r="H27" s="41" t="s">
        <v>58</v>
      </c>
      <c r="I27" s="39">
        <f t="shared" ref="I27:K27" si="33">I28+TIME(0,0,(3600*($O28-$O27)/(INDEX($T$5:$AB$6,MATCH(I$15,$S$5:$S$6,0),MATCH(CONCATENATE($P28,$Q28),$T$4:$AB$4,0)))+$T$8))</f>
        <v>0.20094907407407406</v>
      </c>
      <c r="J27" s="39">
        <f t="shared" si="33"/>
        <v>0.3780324074074074</v>
      </c>
      <c r="K27" s="39">
        <f t="shared" si="33"/>
        <v>0.5342824074074074</v>
      </c>
      <c r="L27" s="39"/>
      <c r="M27" s="42"/>
      <c r="O27" s="5">
        <f t="shared" si="3"/>
        <v>25</v>
      </c>
      <c r="P27" s="8">
        <v>1</v>
      </c>
      <c r="Q27" s="43" t="s">
        <v>55</v>
      </c>
      <c r="R27" s="44">
        <f t="shared" ref="R27:S27" si="34">TIME(0,0,(3600*($O27-$O26)/(INDEX($T$5:$AB$6,MATCH(R$15,$S$5:$S$6,0),MATCH((CONCATENATE($P27,$Q27)),$T$4:$AB$4,0)))))</f>
        <v>3.1597222222222222E-3</v>
      </c>
      <c r="S27" s="44">
        <f t="shared" si="34"/>
        <v>3.9583333333333337E-3</v>
      </c>
      <c r="T27" s="1"/>
      <c r="U27" s="45"/>
      <c r="V27" s="1"/>
      <c r="W27" s="1"/>
    </row>
    <row r="28" spans="1:23" ht="13.5" customHeight="1" x14ac:dyDescent="0.25">
      <c r="A28" s="38">
        <f t="shared" ref="A28:C28" si="35">A27+TIME(0,0,(3600*($O28-$O27)/(INDEX($T$5:$AB$6,MATCH(A$15,$S$5:$S$6,0),MATCH(CONCATENATE($P28,$Q28),$T$4:$AB$4,0)))+$T$8))</f>
        <v>0.3411689814814815</v>
      </c>
      <c r="B28" s="39">
        <f t="shared" si="35"/>
        <v>0.4661689814814815</v>
      </c>
      <c r="C28" s="39">
        <f t="shared" si="35"/>
        <v>0.71616898148148145</v>
      </c>
      <c r="D28" s="39"/>
      <c r="E28" s="39"/>
      <c r="F28" s="40">
        <v>3.8</v>
      </c>
      <c r="G28" s="40">
        <v>12</v>
      </c>
      <c r="H28" s="41" t="s">
        <v>59</v>
      </c>
      <c r="I28" s="39">
        <f t="shared" ref="I28:K28" si="36">I29+TIME(0,0,(3600*($O29-$O28)/(INDEX($T$5:$AB$6,MATCH(I$15,$S$5:$S$6,0),MATCH(CONCATENATE($P29,$Q29),$T$4:$AB$4,0)))+$T$8))</f>
        <v>0.19739583333333333</v>
      </c>
      <c r="J28" s="39">
        <f t="shared" si="36"/>
        <v>0.37447916666666664</v>
      </c>
      <c r="K28" s="39">
        <f t="shared" si="36"/>
        <v>0.5307291666666667</v>
      </c>
      <c r="L28" s="39"/>
      <c r="M28" s="42"/>
      <c r="O28" s="5">
        <f t="shared" si="3"/>
        <v>28.8</v>
      </c>
      <c r="P28" s="8">
        <v>1</v>
      </c>
      <c r="Q28" s="43" t="s">
        <v>55</v>
      </c>
      <c r="R28" s="44">
        <f t="shared" ref="R28:S28" si="37">TIME(0,0,(3600*($O28-$O27)/(INDEX($T$5:$AB$6,MATCH(R$15,$S$5:$S$6,0),MATCH((CONCATENATE($P28,$Q28)),$T$4:$AB$4,0)))))</f>
        <v>3.1597222222222222E-3</v>
      </c>
      <c r="S28" s="44">
        <f t="shared" si="37"/>
        <v>3.9583333333333337E-3</v>
      </c>
      <c r="T28" s="1"/>
      <c r="U28" s="45"/>
      <c r="V28" s="1"/>
      <c r="W28" s="1"/>
    </row>
    <row r="29" spans="1:23" ht="13.5" customHeight="1" x14ac:dyDescent="0.25">
      <c r="A29" s="38">
        <f t="shared" ref="A29:C29" si="38">A28+TIME(0,0,(3600*($O29-$O28)/(INDEX($T$5:$AB$6,MATCH(A$15,$S$5:$S$6,0),MATCH(CONCATENATE($P29,$Q29),$T$4:$AB$4,0)))+$T$8))</f>
        <v>0.34372685185185187</v>
      </c>
      <c r="B29" s="39">
        <f t="shared" si="38"/>
        <v>0.46872685185185187</v>
      </c>
      <c r="C29" s="39">
        <f t="shared" si="38"/>
        <v>0.71872685185185181</v>
      </c>
      <c r="D29" s="39"/>
      <c r="E29" s="39"/>
      <c r="F29" s="40">
        <v>2.6</v>
      </c>
      <c r="G29" s="40">
        <v>13</v>
      </c>
      <c r="H29" s="41" t="s">
        <v>60</v>
      </c>
      <c r="I29" s="39">
        <f t="shared" ref="I29:K29" si="39">I30+TIME(0,0,(3600*($O30-$O29)/(INDEX($T$5:$AB$6,MATCH(I$15,$S$5:$S$6,0),MATCH(CONCATENATE($P30,$Q30),$T$4:$AB$4,0)))+$T$8))</f>
        <v>0.19483796296296296</v>
      </c>
      <c r="J29" s="39">
        <f t="shared" si="39"/>
        <v>0.37192129629629628</v>
      </c>
      <c r="K29" s="39">
        <f t="shared" si="39"/>
        <v>0.52817129629629633</v>
      </c>
      <c r="L29" s="39"/>
      <c r="M29" s="42"/>
      <c r="O29" s="5">
        <f t="shared" si="3"/>
        <v>31.400000000000002</v>
      </c>
      <c r="P29" s="8">
        <v>1</v>
      </c>
      <c r="Q29" s="43" t="s">
        <v>55</v>
      </c>
      <c r="R29" s="44">
        <f t="shared" ref="R29:S29" si="40">TIME(0,0,(3600*($O29-$O28)/(INDEX($T$5:$AB$6,MATCH(R$15,$S$5:$S$6,0),MATCH((CONCATENATE($P29,$Q29)),$T$4:$AB$4,0)))))</f>
        <v>2.1643518518518518E-3</v>
      </c>
      <c r="S29" s="44">
        <f t="shared" si="40"/>
        <v>2.7083333333333334E-3</v>
      </c>
      <c r="T29" s="1"/>
      <c r="U29" s="45"/>
      <c r="V29" s="1"/>
      <c r="W29" s="1"/>
    </row>
    <row r="30" spans="1:23" ht="13.5" customHeight="1" x14ac:dyDescent="0.25">
      <c r="A30" s="38">
        <f t="shared" ref="A30:C30" si="41">A29+TIME(0,0,(3600*($O30-$O29)/(INDEX($T$5:$AB$6,MATCH(A$15,$S$5:$S$6,0),MATCH(CONCATENATE($P30,$Q30),$T$4:$AB$4,0)))+$T$8))</f>
        <v>0.34503472222222226</v>
      </c>
      <c r="B30" s="39">
        <f t="shared" si="41"/>
        <v>0.47003472222222226</v>
      </c>
      <c r="C30" s="39">
        <f t="shared" si="41"/>
        <v>0.7200347222222222</v>
      </c>
      <c r="D30" s="39"/>
      <c r="E30" s="39"/>
      <c r="F30" s="40">
        <v>1.1000000000000001</v>
      </c>
      <c r="G30" s="40">
        <v>14</v>
      </c>
      <c r="H30" s="41" t="s">
        <v>61</v>
      </c>
      <c r="I30" s="39">
        <f t="shared" ref="I30:K30" si="42">I31+TIME(0,0,(3600*($O31-$O30)/(INDEX($T$5:$AB$6,MATCH(I$15,$S$5:$S$6,0),MATCH(CONCATENATE($P31,$Q31),$T$4:$AB$4,0)))+$T$8))</f>
        <v>0.1935300925925926</v>
      </c>
      <c r="J30" s="39">
        <f t="shared" si="42"/>
        <v>0.37061342592592589</v>
      </c>
      <c r="K30" s="39">
        <f t="shared" si="42"/>
        <v>0.52686342592592594</v>
      </c>
      <c r="L30" s="39"/>
      <c r="M30" s="42"/>
      <c r="O30" s="5">
        <f t="shared" si="3"/>
        <v>32.5</v>
      </c>
      <c r="P30" s="8">
        <v>1</v>
      </c>
      <c r="Q30" s="43" t="s">
        <v>55</v>
      </c>
      <c r="R30" s="44">
        <f t="shared" ref="R30:S30" si="43">TIME(0,0,(3600*($O30-$O29)/(INDEX($T$5:$AB$6,MATCH(R$15,$S$5:$S$6,0),MATCH((CONCATENATE($P30,$Q30)),$T$4:$AB$4,0)))))</f>
        <v>9.1435185185185185E-4</v>
      </c>
      <c r="S30" s="44">
        <f t="shared" si="43"/>
        <v>1.1458333333333333E-3</v>
      </c>
      <c r="T30" s="1"/>
      <c r="U30" s="45"/>
      <c r="V30" s="1"/>
      <c r="W30" s="1"/>
    </row>
    <row r="31" spans="1:23" ht="13.5" customHeight="1" x14ac:dyDescent="0.25">
      <c r="A31" s="38">
        <f t="shared" ref="A31:C31" si="44">A30+TIME(0,0,(3600*($O31-$O30)/(INDEX($T$5:$AB$6,MATCH(A$15,$S$5:$S$6,0),MATCH(CONCATENATE($P31,$Q31),$T$4:$AB$4,0)))+$T$8))</f>
        <v>0.34667824074074077</v>
      </c>
      <c r="B31" s="39">
        <f t="shared" si="44"/>
        <v>0.47167824074074077</v>
      </c>
      <c r="C31" s="39">
        <f t="shared" si="44"/>
        <v>0.72167824074074072</v>
      </c>
      <c r="D31" s="39"/>
      <c r="E31" s="39"/>
      <c r="F31" s="40">
        <v>1.5</v>
      </c>
      <c r="G31" s="40">
        <v>15</v>
      </c>
      <c r="H31" s="41" t="s">
        <v>62</v>
      </c>
      <c r="I31" s="39">
        <f t="shared" ref="I31:K31" si="45">I32+TIME(0,0,(3600*($O32-$O31)/(INDEX($T$5:$AB$6,MATCH(I$15,$S$5:$S$6,0),MATCH(CONCATENATE($P32,$Q32),$T$4:$AB$4,0)))+$T$8))</f>
        <v>0.19188657407407408</v>
      </c>
      <c r="J31" s="39">
        <f t="shared" si="45"/>
        <v>0.36896990740740737</v>
      </c>
      <c r="K31" s="39">
        <f t="shared" si="45"/>
        <v>0.52521990740740743</v>
      </c>
      <c r="L31" s="39"/>
      <c r="M31" s="42"/>
      <c r="O31" s="5">
        <f t="shared" si="3"/>
        <v>34</v>
      </c>
      <c r="P31" s="8">
        <v>1</v>
      </c>
      <c r="Q31" s="43" t="s">
        <v>55</v>
      </c>
      <c r="R31" s="44">
        <f t="shared" ref="R31:S31" si="46">TIME(0,0,(3600*($O31-$O30)/(INDEX($T$5:$AB$6,MATCH(R$15,$S$5:$S$6,0),MATCH((CONCATENATE($P31,$Q31)),$T$4:$AB$4,0)))))</f>
        <v>1.25E-3</v>
      </c>
      <c r="S31" s="44">
        <f t="shared" si="46"/>
        <v>1.5624999999999999E-3</v>
      </c>
      <c r="T31" s="1"/>
      <c r="U31" s="45"/>
      <c r="V31" s="1"/>
      <c r="W31" s="1"/>
    </row>
    <row r="32" spans="1:23" ht="13.5" customHeight="1" x14ac:dyDescent="0.25">
      <c r="A32" s="38">
        <f t="shared" ref="A32:C32" si="47">A31+TIME(0,0,(3600*($O32-$O31)/(INDEX($T$5:$AB$6,MATCH(A$15,$S$5:$S$6,0),MATCH(CONCATENATE($P32,$Q32),$T$4:$AB$4,0)))+$T$8))</f>
        <v>0.35106481481481483</v>
      </c>
      <c r="B32" s="39">
        <f t="shared" si="47"/>
        <v>0.47606481481481483</v>
      </c>
      <c r="C32" s="39">
        <f t="shared" si="47"/>
        <v>0.72606481481481477</v>
      </c>
      <c r="D32" s="39"/>
      <c r="E32" s="39"/>
      <c r="F32" s="40">
        <v>4.8</v>
      </c>
      <c r="G32" s="40">
        <v>16</v>
      </c>
      <c r="H32" s="41" t="s">
        <v>63</v>
      </c>
      <c r="I32" s="46">
        <v>0.1875</v>
      </c>
      <c r="J32" s="46">
        <v>0.36458333333333331</v>
      </c>
      <c r="K32" s="46">
        <v>0.52083333333333337</v>
      </c>
      <c r="L32" s="46"/>
      <c r="M32" s="42"/>
      <c r="O32" s="5">
        <f t="shared" si="3"/>
        <v>38.799999999999997</v>
      </c>
      <c r="P32" s="8">
        <v>1</v>
      </c>
      <c r="Q32" s="43" t="s">
        <v>55</v>
      </c>
      <c r="R32" s="44">
        <f t="shared" ref="R32:S32" si="48">TIME(0,0,(3600*($O32-$O31)/(INDEX($T$5:$AB$6,MATCH(R$15,$S$5:$S$6,0),MATCH((CONCATENATE($P32,$Q32)),$T$4:$AB$4,0)))))</f>
        <v>3.9930555555555561E-3</v>
      </c>
      <c r="S32" s="44">
        <f t="shared" si="48"/>
        <v>5.0000000000000001E-3</v>
      </c>
      <c r="T32" s="1"/>
      <c r="U32" s="45"/>
      <c r="V32" s="1"/>
      <c r="W32" s="1"/>
    </row>
    <row r="33" spans="1:23" ht="13.5" customHeight="1" x14ac:dyDescent="0.25">
      <c r="A33" s="38"/>
      <c r="B33" s="39"/>
      <c r="C33" s="39"/>
      <c r="D33" s="39"/>
      <c r="E33" s="39"/>
      <c r="F33" s="40"/>
      <c r="G33" s="40"/>
      <c r="H33" s="41"/>
      <c r="I33" s="39"/>
      <c r="J33" s="39"/>
      <c r="K33" s="39"/>
      <c r="L33" s="39"/>
      <c r="M33" s="42"/>
      <c r="R33" s="44"/>
      <c r="S33" s="44"/>
      <c r="T33" s="1"/>
      <c r="U33" s="45"/>
      <c r="V33" s="1"/>
      <c r="W33" s="1"/>
    </row>
    <row r="34" spans="1:23" ht="13.5" customHeight="1" x14ac:dyDescent="0.2">
      <c r="A34" s="47" t="s">
        <v>64</v>
      </c>
      <c r="B34" s="48" t="s">
        <v>65</v>
      </c>
      <c r="C34" s="48" t="s">
        <v>65</v>
      </c>
      <c r="D34" s="48"/>
      <c r="E34" s="49"/>
      <c r="F34" s="48"/>
      <c r="G34" s="48"/>
      <c r="H34" s="50"/>
      <c r="I34" s="49" t="s">
        <v>64</v>
      </c>
      <c r="J34" s="49" t="s">
        <v>65</v>
      </c>
      <c r="K34" s="49" t="s">
        <v>65</v>
      </c>
      <c r="L34" s="49"/>
      <c r="M34" s="51"/>
    </row>
    <row r="35" spans="1:23" ht="13.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23" ht="13.5" customHeight="1" x14ac:dyDescent="0.2">
      <c r="I36" s="5" t="s">
        <v>66</v>
      </c>
    </row>
    <row r="37" spans="1:23" ht="13.5" customHeight="1" x14ac:dyDescent="0.2"/>
    <row r="38" spans="1:23" ht="13.5" customHeight="1" x14ac:dyDescent="0.2"/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/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9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28" ht="12.75" customHeight="1" x14ac:dyDescent="0.2"/>
    <row r="59" spans="1:28" ht="12.75" customHeight="1" x14ac:dyDescent="0.2"/>
    <row r="60" spans="1:28" ht="12.75" customHeight="1" x14ac:dyDescent="0.2"/>
    <row r="61" spans="1:28" ht="12.75" customHeight="1" x14ac:dyDescent="0.25">
      <c r="A61" s="52"/>
      <c r="B61" s="52"/>
      <c r="C61" s="52"/>
      <c r="D61" s="52"/>
      <c r="E61" s="52"/>
      <c r="F61" s="52"/>
      <c r="G61" s="52"/>
      <c r="H61" s="52"/>
    </row>
    <row r="62" spans="1:28" ht="12.75" customHeight="1" x14ac:dyDescent="0.2">
      <c r="B62" s="53"/>
      <c r="C62" s="53"/>
      <c r="D62" s="53"/>
      <c r="E62" s="53"/>
      <c r="F62" s="53"/>
      <c r="G62" s="53"/>
    </row>
    <row r="63" spans="1:28" ht="12.75" customHeight="1" x14ac:dyDescent="0.2">
      <c r="B63" s="53"/>
      <c r="C63" s="53"/>
      <c r="D63" s="53"/>
      <c r="E63" s="53"/>
      <c r="F63" s="53"/>
      <c r="G63" s="53"/>
    </row>
    <row r="64" spans="1:28" ht="12.75" customHeight="1" x14ac:dyDescent="0.2">
      <c r="B64" s="53"/>
      <c r="C64" s="53"/>
      <c r="D64" s="53"/>
      <c r="E64" s="53"/>
      <c r="F64" s="53"/>
    </row>
    <row r="65" spans="1:10" ht="12.75" customHeight="1" x14ac:dyDescent="0.2">
      <c r="B65" s="53"/>
    </row>
    <row r="66" spans="1:10" ht="12.75" customHeight="1" x14ac:dyDescent="0.2">
      <c r="B66" s="53"/>
    </row>
    <row r="67" spans="1:10" ht="12.75" customHeight="1" x14ac:dyDescent="0.2">
      <c r="B67" s="53"/>
    </row>
    <row r="68" spans="1:10" ht="12.75" customHeight="1" x14ac:dyDescent="0.2">
      <c r="B68" s="53"/>
    </row>
    <row r="69" spans="1:10" ht="12.75" customHeight="1" x14ac:dyDescent="0.25">
      <c r="A69" s="52"/>
      <c r="B69" s="52"/>
      <c r="C69" s="52"/>
      <c r="D69" s="52"/>
      <c r="E69" s="52"/>
      <c r="F69" s="52"/>
      <c r="G69" s="52"/>
      <c r="H69" s="52"/>
      <c r="I69" s="52"/>
      <c r="J69" s="52"/>
    </row>
    <row r="70" spans="1:10" ht="12.75" customHeight="1" x14ac:dyDescent="0.25">
      <c r="A70" s="52"/>
    </row>
    <row r="71" spans="1:10" ht="16.5" customHeight="1" x14ac:dyDescent="0.2"/>
    <row r="72" spans="1:10" ht="16.5" customHeight="1" x14ac:dyDescent="0.2"/>
    <row r="73" spans="1:10" ht="16.5" customHeight="1" x14ac:dyDescent="0.2"/>
    <row r="74" spans="1:10" ht="16.5" customHeight="1" x14ac:dyDescent="0.2"/>
    <row r="75" spans="1:10" ht="16.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2022-04-21T11:30:11Z</dcterms:modified>
</cp:coreProperties>
</file>