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7bonFCFQHQ993pzSAAbCOZiW7aQ=="/>
    </ext>
  </extLst>
</workbook>
</file>

<file path=xl/calcChain.xml><?xml version="1.0" encoding="utf-8"?>
<calcChain xmlns="http://schemas.openxmlformats.org/spreadsheetml/2006/main">
  <c r="J70" i="1" l="1"/>
  <c r="J69" i="1" s="1"/>
  <c r="J68" i="1" s="1"/>
  <c r="J67" i="1" s="1"/>
  <c r="J66" i="1" s="1"/>
  <c r="J65" i="1" s="1"/>
  <c r="J64" i="1" s="1"/>
  <c r="J63" i="1" s="1"/>
  <c r="J62" i="1" s="1"/>
  <c r="J61" i="1" s="1"/>
  <c r="J60" i="1" s="1"/>
  <c r="J59" i="1" s="1"/>
  <c r="J58" i="1" s="1"/>
  <c r="B59" i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L49" i="1" l="1"/>
  <c r="L48" i="1" s="1"/>
  <c r="L47" i="1" s="1"/>
  <c r="L46" i="1" s="1"/>
  <c r="J49" i="1"/>
  <c r="J48" i="1" s="1"/>
  <c r="J47" i="1" s="1"/>
  <c r="J46" i="1" s="1"/>
  <c r="L28" i="1"/>
  <c r="L27" i="1" s="1"/>
  <c r="L26" i="1" s="1"/>
  <c r="L25" i="1" s="1"/>
  <c r="J28" i="1"/>
  <c r="J27" i="1" s="1"/>
  <c r="J26" i="1" s="1"/>
  <c r="J25" i="1" s="1"/>
  <c r="A59" i="1" l="1"/>
  <c r="E38" i="1"/>
  <c r="E39" i="1" s="1"/>
  <c r="D38" i="1"/>
  <c r="C38" i="1"/>
  <c r="C39" i="1" s="1"/>
  <c r="A38" i="1"/>
  <c r="A39" i="1" s="1"/>
  <c r="R18" i="1"/>
  <c r="O18" i="1"/>
  <c r="O19" i="1" s="1"/>
  <c r="S17" i="1"/>
  <c r="R17" i="1"/>
  <c r="O17" i="1"/>
  <c r="B38" i="1" s="1"/>
  <c r="B39" i="1" s="1"/>
  <c r="B40" i="1" s="1"/>
  <c r="E17" i="1"/>
  <c r="E18" i="1" s="1"/>
  <c r="E19" i="1" s="1"/>
  <c r="D17" i="1"/>
  <c r="D18" i="1" s="1"/>
  <c r="D19" i="1" s="1"/>
  <c r="C17" i="1"/>
  <c r="B17" i="1"/>
  <c r="B18" i="1" s="1"/>
  <c r="A17" i="1"/>
  <c r="A18" i="1" s="1"/>
  <c r="A19" i="1" s="1"/>
  <c r="S19" i="1" l="1"/>
  <c r="O20" i="1"/>
  <c r="R19" i="1"/>
  <c r="B19" i="1"/>
  <c r="B20" i="1" s="1"/>
  <c r="E40" i="1"/>
  <c r="E41" i="1" s="1"/>
  <c r="A20" i="1"/>
  <c r="B41" i="1"/>
  <c r="A40" i="1"/>
  <c r="A41" i="1" s="1"/>
  <c r="D20" i="1"/>
  <c r="C40" i="1"/>
  <c r="C41" i="1" s="1"/>
  <c r="C18" i="1"/>
  <c r="C19" i="1" s="1"/>
  <c r="C20" i="1" s="1"/>
  <c r="S18" i="1"/>
  <c r="D39" i="1"/>
  <c r="D40" i="1" s="1"/>
  <c r="D41" i="1" s="1"/>
  <c r="A60" i="1"/>
  <c r="A61" i="1" s="1"/>
  <c r="A62" i="1" s="1"/>
  <c r="A21" i="1" l="1"/>
  <c r="O21" i="1"/>
  <c r="A63" i="1" s="1"/>
  <c r="R20" i="1"/>
  <c r="S20" i="1"/>
  <c r="D42" i="1"/>
  <c r="D21" i="1"/>
  <c r="E42" i="1"/>
  <c r="C21" i="1"/>
  <c r="A42" i="1"/>
  <c r="B21" i="1"/>
  <c r="E20" i="1"/>
  <c r="E21" i="1" s="1"/>
  <c r="C22" i="1" l="1"/>
  <c r="C42" i="1"/>
  <c r="C43" i="1" s="1"/>
  <c r="E22" i="1"/>
  <c r="D43" i="1"/>
  <c r="B22" i="1"/>
  <c r="D22" i="1"/>
  <c r="O22" i="1"/>
  <c r="S21" i="1"/>
  <c r="R21" i="1"/>
  <c r="B42" i="1"/>
  <c r="B43" i="1" s="1"/>
  <c r="D44" i="1" l="1"/>
  <c r="R22" i="1"/>
  <c r="O23" i="1"/>
  <c r="C23" i="1" s="1"/>
  <c r="S22" i="1"/>
  <c r="E43" i="1"/>
  <c r="E44" i="1" s="1"/>
  <c r="A22" i="1"/>
  <c r="A23" i="1" s="1"/>
  <c r="D23" i="1"/>
  <c r="E23" i="1"/>
  <c r="A43" i="1"/>
  <c r="A44" i="1" s="1"/>
  <c r="B23" i="1"/>
  <c r="C44" i="1"/>
  <c r="A64" i="1"/>
  <c r="A65" i="1" s="1"/>
  <c r="S23" i="1" l="1"/>
  <c r="O24" i="1"/>
  <c r="R23" i="1"/>
  <c r="B44" i="1"/>
  <c r="B45" i="1" s="1"/>
  <c r="R24" i="1" l="1"/>
  <c r="S24" i="1"/>
  <c r="O25" i="1"/>
  <c r="B24" i="1"/>
  <c r="B25" i="1" s="1"/>
  <c r="B26" i="1" s="1"/>
  <c r="B27" i="1" s="1"/>
  <c r="B28" i="1" s="1"/>
  <c r="B29" i="1" s="1"/>
  <c r="E45" i="1"/>
  <c r="E46" i="1" s="1"/>
  <c r="E47" i="1" s="1"/>
  <c r="E48" i="1" s="1"/>
  <c r="E49" i="1" s="1"/>
  <c r="E50" i="1" s="1"/>
  <c r="C45" i="1"/>
  <c r="C46" i="1" s="1"/>
  <c r="C47" i="1" s="1"/>
  <c r="C48" i="1" s="1"/>
  <c r="C49" i="1" s="1"/>
  <c r="C50" i="1" s="1"/>
  <c r="B46" i="1"/>
  <c r="D24" i="1"/>
  <c r="D25" i="1" s="1"/>
  <c r="D26" i="1" s="1"/>
  <c r="D27" i="1" s="1"/>
  <c r="D28" i="1" s="1"/>
  <c r="D29" i="1" s="1"/>
  <c r="A45" i="1"/>
  <c r="A46" i="1" s="1"/>
  <c r="A47" i="1" s="1"/>
  <c r="A48" i="1" s="1"/>
  <c r="A49" i="1" s="1"/>
  <c r="A50" i="1" s="1"/>
  <c r="A66" i="1"/>
  <c r="A67" i="1" s="1"/>
  <c r="E24" i="1"/>
  <c r="E25" i="1" s="1"/>
  <c r="D45" i="1"/>
  <c r="D46" i="1" s="1"/>
  <c r="A24" i="1"/>
  <c r="A25" i="1" s="1"/>
  <c r="C24" i="1"/>
  <c r="C25" i="1" s="1"/>
  <c r="B47" i="1" l="1"/>
  <c r="S25" i="1"/>
  <c r="J45" i="1"/>
  <c r="J44" i="1" s="1"/>
  <c r="J43" i="1" s="1"/>
  <c r="J42" i="1" s="1"/>
  <c r="J41" i="1" s="1"/>
  <c r="J40" i="1" s="1"/>
  <c r="J39" i="1" s="1"/>
  <c r="J38" i="1" s="1"/>
  <c r="J37" i="1" s="1"/>
  <c r="R25" i="1"/>
  <c r="J24" i="1"/>
  <c r="J23" i="1" s="1"/>
  <c r="J22" i="1" s="1"/>
  <c r="J21" i="1" s="1"/>
  <c r="J20" i="1" s="1"/>
  <c r="J19" i="1" s="1"/>
  <c r="J18" i="1" s="1"/>
  <c r="J17" i="1" s="1"/>
  <c r="J16" i="1" s="1"/>
  <c r="L24" i="1"/>
  <c r="L23" i="1" s="1"/>
  <c r="L22" i="1" s="1"/>
  <c r="L21" i="1" s="1"/>
  <c r="L20" i="1" s="1"/>
  <c r="L19" i="1" s="1"/>
  <c r="L18" i="1" s="1"/>
  <c r="L17" i="1" s="1"/>
  <c r="L16" i="1" s="1"/>
  <c r="L45" i="1"/>
  <c r="L44" i="1" s="1"/>
  <c r="L43" i="1" s="1"/>
  <c r="L42" i="1" s="1"/>
  <c r="L41" i="1" s="1"/>
  <c r="L40" i="1" s="1"/>
  <c r="L39" i="1" s="1"/>
  <c r="L38" i="1" s="1"/>
  <c r="L37" i="1" s="1"/>
  <c r="O26" i="1"/>
  <c r="D47" i="1"/>
  <c r="A26" i="1"/>
  <c r="O27" i="1" l="1"/>
  <c r="B48" i="1" s="1"/>
  <c r="R26" i="1"/>
  <c r="S26" i="1"/>
  <c r="A68" i="1"/>
  <c r="C26" i="1"/>
  <c r="C27" i="1" s="1"/>
  <c r="E26" i="1"/>
  <c r="A69" i="1" l="1"/>
  <c r="A70" i="1" s="1"/>
  <c r="A27" i="1"/>
  <c r="A28" i="1" s="1"/>
  <c r="R27" i="1"/>
  <c r="O28" i="1"/>
  <c r="S27" i="1"/>
  <c r="E27" i="1"/>
  <c r="E28" i="1" s="1"/>
  <c r="D48" i="1"/>
  <c r="D49" i="1" s="1"/>
  <c r="E29" i="1" l="1"/>
  <c r="A29" i="1"/>
  <c r="O29" i="1"/>
  <c r="R28" i="1"/>
  <c r="S28" i="1"/>
  <c r="C28" i="1"/>
  <c r="C29" i="1" s="1"/>
  <c r="D50" i="1"/>
  <c r="B49" i="1"/>
  <c r="B50" i="1" s="1"/>
  <c r="I70" i="1" l="1"/>
  <c r="I69" i="1" s="1"/>
  <c r="I68" i="1" s="1"/>
  <c r="I67" i="1" s="1"/>
  <c r="I66" i="1" s="1"/>
  <c r="I65" i="1" s="1"/>
  <c r="I64" i="1" s="1"/>
  <c r="I63" i="1" s="1"/>
  <c r="I62" i="1" s="1"/>
  <c r="I61" i="1" s="1"/>
  <c r="I60" i="1" s="1"/>
  <c r="I59" i="1" s="1"/>
  <c r="I58" i="1" s="1"/>
  <c r="K49" i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R29" i="1"/>
  <c r="M28" i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49" i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S29" i="1"/>
  <c r="I28" i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M49" i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K28" i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A71" i="1"/>
</calcChain>
</file>

<file path=xl/sharedStrings.xml><?xml version="1.0" encoding="utf-8"?>
<sst xmlns="http://schemas.openxmlformats.org/spreadsheetml/2006/main" count="211" uniqueCount="74">
  <si>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</si>
  <si>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</si>
  <si>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</si>
  <si>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</si>
  <si>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</si>
  <si>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</si>
  <si>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</si>
  <si>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</si>
  <si>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</si>
  <si>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</si>
  <si>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</si>
  <si>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</si>
  <si>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</si>
  <si>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</si>
  <si>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</si>
  <si>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</si>
  <si>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</si>
  <si>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</si>
  <si>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</si>
  <si>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</si>
  <si>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</si>
  <si>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</si>
  <si>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</si>
  <si>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</si>
  <si>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</si>
  <si>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</si>
  <si>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</si>
  <si>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Pojorata</t>
  </si>
  <si>
    <t xml:space="preserve">     Cod traseu: </t>
  </si>
  <si>
    <t>003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</si>
  <si>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</si>
  <si>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</si>
  <si>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</si>
  <si>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</si>
  <si>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</si>
  <si>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</si>
  <si>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</si>
  <si>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</si>
  <si>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</si>
  <si>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</si>
  <si>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</si>
  <si>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</si>
  <si>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</si>
  <si>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</si>
  <si>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</si>
  <si>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</si>
  <si>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</si>
  <si>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 Savas</t>
  </si>
  <si>
    <t>S</t>
  </si>
  <si>
    <t>Campulung Bloc Turn</t>
  </si>
  <si>
    <t>Voinesti1</t>
  </si>
  <si>
    <t>1</t>
  </si>
  <si>
    <t>Voinesti2</t>
  </si>
  <si>
    <t>Voinesti3</t>
  </si>
  <si>
    <t>Leresti1</t>
  </si>
  <si>
    <t>Leresti2</t>
  </si>
  <si>
    <t>Leresti3</t>
  </si>
  <si>
    <t>Leresti Primarie</t>
  </si>
  <si>
    <t>Leresti4</t>
  </si>
  <si>
    <t>D</t>
  </si>
  <si>
    <t>Leresti5</t>
  </si>
  <si>
    <t>Leresti6</t>
  </si>
  <si>
    <t>Pojorata Cap Traseu</t>
  </si>
  <si>
    <t>1=6</t>
  </si>
  <si>
    <t>C6</t>
  </si>
  <si>
    <t>C7</t>
  </si>
  <si>
    <t>C8</t>
  </si>
  <si>
    <t>C9</t>
  </si>
  <si>
    <t>C10</t>
  </si>
  <si>
    <t>1=5</t>
  </si>
  <si>
    <t>C11</t>
  </si>
  <si>
    <t>EMITENT,</t>
  </si>
  <si>
    <t>C12</t>
  </si>
  <si>
    <t>Campulung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</si>
</sst>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0" borderId="15" xfId="0" applyFont="1" applyBorder="1"/>
    <xf numFmtId="0" fontId="5" fillId="0" borderId="15" xfId="0" applyFont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7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23" xfId="0" applyFont="1" applyBorder="1"/>
    <xf numFmtId="0" fontId="5" fillId="0" borderId="23" xfId="0" applyFont="1" applyBorder="1" applyAlignment="1">
      <alignment horizontal="center"/>
    </xf>
    <xf numFmtId="0" fontId="1" fillId="0" borderId="8" xfId="0" applyFont="1" applyBorder="1"/>
    <xf numFmtId="0" fontId="5" fillId="0" borderId="8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" fillId="0" borderId="27" xfId="0" applyFont="1" applyBorder="1"/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1" fillId="0" borderId="30" xfId="0" applyFont="1" applyBorder="1"/>
    <xf numFmtId="0" fontId="5" fillId="2" borderId="31" xfId="0" applyFont="1" applyFill="1" applyBorder="1" applyAlignment="1">
      <alignment horizontal="center"/>
    </xf>
    <xf numFmtId="20" fontId="1" fillId="0" borderId="11" xfId="0" applyNumberFormat="1" applyFont="1" applyBorder="1" applyAlignment="1">
      <alignment horizontal="right"/>
    </xf>
    <xf numFmtId="20" fontId="1" fillId="0" borderId="12" xfId="0" applyNumberFormat="1" applyFont="1" applyBorder="1" applyAlignment="1">
      <alignment horizontal="right"/>
    </xf>
    <xf numFmtId="20" fontId="1" fillId="0" borderId="18" xfId="0" applyNumberFormat="1" applyFont="1" applyBorder="1" applyAlignment="1">
      <alignment horizontal="right"/>
    </xf>
    <xf numFmtId="20" fontId="1" fillId="0" borderId="19" xfId="0" applyNumberFormat="1" applyFont="1" applyBorder="1" applyAlignment="1">
      <alignment horizontal="right"/>
    </xf>
    <xf numFmtId="20" fontId="2" fillId="0" borderId="18" xfId="0" applyNumberFormat="1" applyFont="1" applyBorder="1" applyAlignment="1">
      <alignment horizontal="right"/>
    </xf>
    <xf numFmtId="20" fontId="2" fillId="0" borderId="19" xfId="0" applyNumberFormat="1" applyFont="1" applyBorder="1" applyAlignment="1">
      <alignment horizontal="right"/>
    </xf>
    <xf numFmtId="20" fontId="1" fillId="0" borderId="18" xfId="0" applyNumberFormat="1" applyFont="1" applyBorder="1"/>
    <xf numFmtId="20" fontId="1" fillId="0" borderId="19" xfId="0" applyNumberFormat="1" applyFont="1" applyBorder="1"/>
    <xf numFmtId="20" fontId="2" fillId="0" borderId="33" xfId="0" applyNumberFormat="1" applyFont="1" applyBorder="1" applyAlignment="1">
      <alignment horizontal="center"/>
    </xf>
    <xf numFmtId="20" fontId="1" fillId="0" borderId="34" xfId="0" applyNumberFormat="1" applyFont="1" applyBorder="1" applyAlignment="1">
      <alignment horizontal="center"/>
    </xf>
    <xf numFmtId="20" fontId="2" fillId="0" borderId="32" xfId="0" applyNumberFormat="1" applyFont="1" applyBorder="1" applyAlignment="1">
      <alignment horizontal="center"/>
    </xf>
    <xf numFmtId="20" fontId="1" fillId="0" borderId="3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3" xfId="0" applyFont="1" applyBorder="1"/>
    <xf numFmtId="0" fontId="5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/>
    <xf numFmtId="0" fontId="5" fillId="0" borderId="6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6" fillId="0" borderId="25" xfId="0" applyFont="1" applyBorder="1"/>
    <xf numFmtId="0" fontId="6" fillId="0" borderId="8" xfId="0" applyFont="1" applyBorder="1"/>
    <xf numFmtId="0" fontId="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4"/>
  <sheetViews>
    <sheetView tabSelected="1" topLeftCell="A57" workbookViewId="0">
      <selection activeCell="H60" sqref="H60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25">
      <c r="A6" s="80" t="s">
        <v>21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25">
      <c r="A7" s="82" t="s">
        <v>24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34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83"/>
      <c r="B9" s="81"/>
      <c r="C9" s="81"/>
      <c r="D9" s="81"/>
      <c r="E9" s="81"/>
      <c r="F9" s="81"/>
      <c r="G9" s="81"/>
      <c r="H9" s="81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2.75" customHeight="1" x14ac:dyDescent="0.25">
      <c r="A10" s="83" t="s">
        <v>27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2.75" customHeight="1" x14ac:dyDescent="0.25">
      <c r="A11" s="11" t="s">
        <v>28</v>
      </c>
      <c r="B11" s="11"/>
      <c r="C11" s="11"/>
      <c r="D11" s="11"/>
      <c r="E11" s="13" t="s">
        <v>29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84" t="s">
        <v>30</v>
      </c>
      <c r="B12" s="85"/>
      <c r="C12" s="85"/>
      <c r="D12" s="85"/>
      <c r="E12" s="85"/>
      <c r="F12" s="14" t="s">
        <v>31</v>
      </c>
      <c r="G12" s="15" t="s">
        <v>32</v>
      </c>
      <c r="H12" s="15" t="s">
        <v>33</v>
      </c>
      <c r="I12" s="86" t="s">
        <v>34</v>
      </c>
      <c r="J12" s="87"/>
      <c r="K12" s="87"/>
      <c r="L12" s="87"/>
      <c r="M12" s="88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86" t="s">
        <v>35</v>
      </c>
      <c r="B13" s="87"/>
      <c r="C13" s="87"/>
      <c r="D13" s="87"/>
      <c r="E13" s="88"/>
      <c r="F13" s="17"/>
      <c r="G13" s="18" t="s">
        <v>36</v>
      </c>
      <c r="H13" s="19" t="s">
        <v>37</v>
      </c>
      <c r="I13" s="86" t="s">
        <v>35</v>
      </c>
      <c r="J13" s="87"/>
      <c r="K13" s="87"/>
      <c r="L13" s="87"/>
      <c r="M13" s="88"/>
      <c r="N13" s="16"/>
      <c r="O13" s="16"/>
      <c r="P13" s="16"/>
      <c r="Q13" s="16"/>
      <c r="R13" s="16" t="s">
        <v>38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39</v>
      </c>
      <c r="B14" s="21" t="s">
        <v>40</v>
      </c>
      <c r="C14" s="21" t="s">
        <v>41</v>
      </c>
      <c r="D14" s="21" t="s">
        <v>42</v>
      </c>
      <c r="E14" s="21" t="s">
        <v>43</v>
      </c>
      <c r="F14" s="22"/>
      <c r="G14" s="22"/>
      <c r="H14" s="21"/>
      <c r="I14" s="21" t="s">
        <v>39</v>
      </c>
      <c r="J14" s="21" t="s">
        <v>40</v>
      </c>
      <c r="K14" s="21" t="s">
        <v>41</v>
      </c>
      <c r="L14" s="21" t="s">
        <v>42</v>
      </c>
      <c r="M14" s="23" t="s">
        <v>43</v>
      </c>
      <c r="N14" s="16"/>
      <c r="O14" s="16" t="s">
        <v>44</v>
      </c>
      <c r="P14" s="16" t="s">
        <v>6</v>
      </c>
      <c r="Q14" s="16" t="s">
        <v>2</v>
      </c>
      <c r="R14" s="24" t="s">
        <v>45</v>
      </c>
      <c r="S14" s="24" t="s">
        <v>46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">
        <v>23</v>
      </c>
      <c r="J15" s="26" t="s">
        <v>23</v>
      </c>
      <c r="K15" s="26" t="s">
        <v>23</v>
      </c>
      <c r="L15" s="26" t="s">
        <v>23</v>
      </c>
      <c r="M15" s="29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30">
        <v>0.25694444444444448</v>
      </c>
      <c r="B16" s="31">
        <v>0.28819444444444448</v>
      </c>
      <c r="C16" s="31">
        <v>0.30902777777777779</v>
      </c>
      <c r="D16" s="31">
        <v>0.37847222222222227</v>
      </c>
      <c r="E16" s="31">
        <v>0.4375</v>
      </c>
      <c r="F16" s="32">
        <v>0</v>
      </c>
      <c r="G16" s="32">
        <v>0</v>
      </c>
      <c r="H16" s="33" t="s">
        <v>47</v>
      </c>
      <c r="I16" s="34">
        <f t="shared" ref="I16:M16" si="0">I17+TIME(0,0,(3600*($O17-$O16)/(INDEX($T$5:$AB$6,MATCH(I$15,$S$5:$S$6,0),MATCH(CONCATENATE($P17,$Q17),$T$4:$AB$4,0)))+$T$8))</f>
        <v>0.29233796296296305</v>
      </c>
      <c r="J16" s="34">
        <f t="shared" si="0"/>
        <v>0.32358796296296305</v>
      </c>
      <c r="K16" s="34">
        <f t="shared" si="0"/>
        <v>0.36178240740740752</v>
      </c>
      <c r="L16" s="34">
        <f t="shared" si="0"/>
        <v>0.41733796296296299</v>
      </c>
      <c r="M16" s="35">
        <f t="shared" si="0"/>
        <v>0.47636574074074084</v>
      </c>
      <c r="N16" s="1"/>
      <c r="O16" s="1">
        <v>0</v>
      </c>
      <c r="P16" s="36"/>
      <c r="Q16" s="36" t="s">
        <v>48</v>
      </c>
      <c r="R16" s="37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">
      <c r="A17" s="38">
        <f t="shared" ref="A17:E17" si="1">A16+TIME(0,0,(3600*($O17-$O16)/(INDEX($T$5:$AB$6,MATCH(A$15,$S$5:$S$6,0),MATCH(CONCATENATE($P17,$Q17),$T$4:$AB$4,0)))+$T$8))</f>
        <v>0.25841435185185191</v>
      </c>
      <c r="B17" s="39">
        <f t="shared" si="1"/>
        <v>0.28966435185185191</v>
      </c>
      <c r="C17" s="39">
        <f t="shared" si="1"/>
        <v>0.31049768518518522</v>
      </c>
      <c r="D17" s="39">
        <f t="shared" si="1"/>
        <v>0.3799421296296297</v>
      </c>
      <c r="E17" s="39">
        <f t="shared" si="1"/>
        <v>0.43896990740740743</v>
      </c>
      <c r="F17" s="40">
        <v>1.3</v>
      </c>
      <c r="G17" s="40">
        <v>1</v>
      </c>
      <c r="H17" s="41" t="s">
        <v>73</v>
      </c>
      <c r="I17" s="39">
        <f t="shared" ref="I17:M17" si="2">I18+TIME(0,0,(3600*($O18-$O17)/(INDEX($T$5:$AB$6,MATCH(I$15,$S$5:$S$6,0),MATCH(CONCATENATE($P18,$Q18),$T$4:$AB$4,0)))+$T$8))</f>
        <v>0.29086805555555562</v>
      </c>
      <c r="J17" s="39">
        <f t="shared" si="2"/>
        <v>0.32211805555555562</v>
      </c>
      <c r="K17" s="39">
        <f t="shared" si="2"/>
        <v>0.36031250000000009</v>
      </c>
      <c r="L17" s="39">
        <f t="shared" si="2"/>
        <v>0.41586805555555556</v>
      </c>
      <c r="M17" s="42">
        <f t="shared" si="2"/>
        <v>0.47489583333333341</v>
      </c>
      <c r="N17" s="1"/>
      <c r="O17" s="1">
        <f t="shared" ref="O17:O29" si="3">O16+F17</f>
        <v>1.3</v>
      </c>
      <c r="P17" s="7">
        <v>1</v>
      </c>
      <c r="Q17" s="43" t="s">
        <v>48</v>
      </c>
      <c r="R17" s="44">
        <f t="shared" ref="R17:S17" si="4">TIME(0,0,(3600*($O17-$O16)/(INDEX($T$5:$AB$6,MATCH(R$15,$S$5:$S$6,0),MATCH((CONCATENATE($P17,$Q17)),$T$4:$AB$4,0)))))</f>
        <v>1.0763888888888889E-3</v>
      </c>
      <c r="S17" s="44">
        <f t="shared" si="4"/>
        <v>1.3541666666666667E-3</v>
      </c>
      <c r="T17" s="1"/>
      <c r="U17" s="45"/>
      <c r="V17" s="1"/>
      <c r="W17" s="1"/>
      <c r="X17" s="1"/>
      <c r="Y17" s="1"/>
      <c r="Z17" s="1"/>
      <c r="AA17" s="1"/>
      <c r="AB17" s="1"/>
    </row>
    <row r="18" spans="1:28" ht="13.5" customHeight="1" x14ac:dyDescent="0.2">
      <c r="A18" s="38">
        <f t="shared" ref="A18:E18" si="5">A17+TIME(0,0,(3600*($O18-$O17)/(INDEX($T$5:$AB$6,MATCH(A$15,$S$5:$S$6,0),MATCH(CONCATENATE($P18,$Q18),$T$4:$AB$4,0)))+$T$8))</f>
        <v>0.25946759259259267</v>
      </c>
      <c r="B18" s="39">
        <f t="shared" si="5"/>
        <v>0.29071759259259267</v>
      </c>
      <c r="C18" s="39">
        <f t="shared" si="5"/>
        <v>0.31155092592592598</v>
      </c>
      <c r="D18" s="39">
        <f t="shared" si="5"/>
        <v>0.38099537037037046</v>
      </c>
      <c r="E18" s="39">
        <f t="shared" si="5"/>
        <v>0.44002314814814819</v>
      </c>
      <c r="F18" s="40">
        <v>0.8</v>
      </c>
      <c r="G18" s="40">
        <v>2</v>
      </c>
      <c r="H18" s="41" t="s">
        <v>49</v>
      </c>
      <c r="I18" s="39">
        <f t="shared" ref="I18:M18" si="6">I19+TIME(0,0,(3600*($O19-$O18)/(INDEX($T$5:$AB$6,MATCH(I$15,$S$5:$S$6,0),MATCH(CONCATENATE($P19,$Q19),$T$4:$AB$4,0)))+$T$8))</f>
        <v>0.28981481481481486</v>
      </c>
      <c r="J18" s="39">
        <f t="shared" si="6"/>
        <v>0.32106481481481486</v>
      </c>
      <c r="K18" s="39">
        <f t="shared" si="6"/>
        <v>0.35925925925925933</v>
      </c>
      <c r="L18" s="39">
        <f t="shared" si="6"/>
        <v>0.4148148148148148</v>
      </c>
      <c r="M18" s="42">
        <f t="shared" si="6"/>
        <v>0.47384259259259265</v>
      </c>
      <c r="N18" s="1"/>
      <c r="O18" s="1">
        <f t="shared" si="3"/>
        <v>2.1</v>
      </c>
      <c r="P18" s="7">
        <v>1</v>
      </c>
      <c r="Q18" s="43" t="s">
        <v>48</v>
      </c>
      <c r="R18" s="44">
        <f t="shared" ref="R18:S18" si="7">TIME(0,0,(3600*($O18-$O17)/(INDEX($T$5:$AB$6,MATCH(R$15,$S$5:$S$6,0),MATCH((CONCATENATE($P18,$Q18)),$T$4:$AB$4,0)))))</f>
        <v>6.5972222222222213E-4</v>
      </c>
      <c r="S18" s="44">
        <f t="shared" si="7"/>
        <v>8.3333333333333339E-4</v>
      </c>
      <c r="T18" s="1"/>
      <c r="U18" s="45"/>
      <c r="V18" s="1"/>
      <c r="W18" s="1"/>
      <c r="X18" s="1"/>
      <c r="Y18" s="1"/>
      <c r="Z18" s="1"/>
      <c r="AA18" s="1"/>
      <c r="AB18" s="1"/>
    </row>
    <row r="19" spans="1:28" ht="13.5" customHeight="1" x14ac:dyDescent="0.2">
      <c r="A19" s="38">
        <f t="shared" ref="A19:E19" si="8">A18+TIME(0,0,(3600*($O19-$O18)/(INDEX($T$5:$AB$6,MATCH(A$15,$S$5:$S$6,0),MATCH(CONCATENATE($P19,$Q19),$T$4:$AB$4,0)))+$T$8))</f>
        <v>0.26160879629629635</v>
      </c>
      <c r="B19" s="39">
        <f t="shared" si="8"/>
        <v>0.29285879629629635</v>
      </c>
      <c r="C19" s="39">
        <f t="shared" si="8"/>
        <v>0.31369212962962967</v>
      </c>
      <c r="D19" s="39">
        <f t="shared" si="8"/>
        <v>0.38313657407407414</v>
      </c>
      <c r="E19" s="39">
        <f t="shared" si="8"/>
        <v>0.44216435185185188</v>
      </c>
      <c r="F19" s="40">
        <v>2.1</v>
      </c>
      <c r="G19" s="40">
        <v>3</v>
      </c>
      <c r="H19" s="41" t="s">
        <v>50</v>
      </c>
      <c r="I19" s="39">
        <f t="shared" ref="I19:M19" si="9">I20+TIME(0,0,(3600*($O20-$O19)/(INDEX($T$5:$AB$6,MATCH(I$15,$S$5:$S$6,0),MATCH(CONCATENATE($P20,$Q20),$T$4:$AB$4,0)))+$T$8))</f>
        <v>0.28767361111111117</v>
      </c>
      <c r="J19" s="39">
        <f t="shared" si="9"/>
        <v>0.31892361111111117</v>
      </c>
      <c r="K19" s="39">
        <f t="shared" si="9"/>
        <v>0.35711805555555565</v>
      </c>
      <c r="L19" s="39">
        <f t="shared" si="9"/>
        <v>0.41267361111111112</v>
      </c>
      <c r="M19" s="42">
        <f t="shared" si="9"/>
        <v>0.47170138888888896</v>
      </c>
      <c r="N19" s="1"/>
      <c r="O19" s="1">
        <f t="shared" si="3"/>
        <v>4.2</v>
      </c>
      <c r="P19" s="43" t="s">
        <v>51</v>
      </c>
      <c r="Q19" s="43" t="s">
        <v>48</v>
      </c>
      <c r="R19" s="44">
        <f t="shared" ref="R19:S19" si="10">TIME(0,0,(3600*($O19-$O18)/(INDEX($T$5:$AB$6,MATCH(R$15,$S$5:$S$6,0),MATCH((CONCATENATE($P19,$Q19)),$T$4:$AB$4,0)))))</f>
        <v>1.7476851851851852E-3</v>
      </c>
      <c r="S19" s="44">
        <f t="shared" si="10"/>
        <v>2.1874999999999998E-3</v>
      </c>
      <c r="T19" s="1"/>
      <c r="U19" s="45"/>
      <c r="V19" s="1"/>
      <c r="W19" s="1"/>
      <c r="X19" s="1"/>
      <c r="Y19" s="1"/>
      <c r="Z19" s="1"/>
      <c r="AA19" s="1"/>
      <c r="AB19" s="1"/>
    </row>
    <row r="20" spans="1:28" ht="13.5" customHeight="1" x14ac:dyDescent="0.2">
      <c r="A20" s="38">
        <f t="shared" ref="A20:E20" si="11">A19+TIME(0,0,(3600*($O20-$O19)/(INDEX($T$5:$AB$6,MATCH(A$15,$S$5:$S$6,0),MATCH(CONCATENATE($P20,$Q20),$T$4:$AB$4,0)))+$T$8))</f>
        <v>0.26250000000000007</v>
      </c>
      <c r="B20" s="39">
        <f t="shared" si="11"/>
        <v>0.29375000000000007</v>
      </c>
      <c r="C20" s="39">
        <f t="shared" si="11"/>
        <v>0.31458333333333338</v>
      </c>
      <c r="D20" s="39">
        <f t="shared" si="11"/>
        <v>0.38402777777777786</v>
      </c>
      <c r="E20" s="39">
        <f t="shared" si="11"/>
        <v>0.44305555555555559</v>
      </c>
      <c r="F20" s="40">
        <v>0.6</v>
      </c>
      <c r="G20" s="40">
        <v>4</v>
      </c>
      <c r="H20" s="41" t="s">
        <v>52</v>
      </c>
      <c r="I20" s="39">
        <f t="shared" ref="I20:M20" si="12">I21+TIME(0,0,(3600*($O21-$O20)/(INDEX($T$5:$AB$6,MATCH(I$15,$S$5:$S$6,0),MATCH(CONCATENATE($P21,$Q21),$T$4:$AB$4,0)))+$T$8))</f>
        <v>0.28678240740740746</v>
      </c>
      <c r="J20" s="39">
        <f t="shared" si="12"/>
        <v>0.31803240740740746</v>
      </c>
      <c r="K20" s="39">
        <f t="shared" si="12"/>
        <v>0.35622685185185193</v>
      </c>
      <c r="L20" s="39">
        <f t="shared" si="12"/>
        <v>0.4117824074074074</v>
      </c>
      <c r="M20" s="42">
        <f t="shared" si="12"/>
        <v>0.47081018518518525</v>
      </c>
      <c r="N20" s="1"/>
      <c r="O20" s="1">
        <f t="shared" si="3"/>
        <v>4.8</v>
      </c>
      <c r="P20" s="43" t="s">
        <v>51</v>
      </c>
      <c r="Q20" s="43" t="s">
        <v>48</v>
      </c>
      <c r="R20" s="44">
        <f t="shared" ref="R20:S20" si="13">TIME(0,0,(3600*($O20-$O19)/(INDEX($T$5:$AB$6,MATCH(R$15,$S$5:$S$6,0),MATCH((CONCATENATE($P20,$Q20)),$T$4:$AB$4,0)))))</f>
        <v>4.9768518518518521E-4</v>
      </c>
      <c r="S20" s="44">
        <f t="shared" si="13"/>
        <v>6.2500000000000001E-4</v>
      </c>
      <c r="T20" s="1"/>
      <c r="U20" s="45"/>
      <c r="V20" s="1"/>
      <c r="W20" s="1"/>
      <c r="X20" s="1"/>
      <c r="Y20" s="1"/>
      <c r="Z20" s="1"/>
      <c r="AA20" s="1"/>
      <c r="AB20" s="1"/>
    </row>
    <row r="21" spans="1:28" ht="13.5" customHeight="1" x14ac:dyDescent="0.2">
      <c r="A21" s="38">
        <f t="shared" ref="A21:E21" si="14">A20+TIME(0,0,(3600*($O21-$O20)/(INDEX($T$5:$AB$6,MATCH(A$15,$S$5:$S$6,0),MATCH(CONCATENATE($P21,$Q21),$T$4:$AB$4,0)))+$T$8))</f>
        <v>0.26355324074074082</v>
      </c>
      <c r="B21" s="39">
        <f t="shared" si="14"/>
        <v>0.29480324074074082</v>
      </c>
      <c r="C21" s="39">
        <f t="shared" si="14"/>
        <v>0.31563657407407414</v>
      </c>
      <c r="D21" s="39">
        <f t="shared" si="14"/>
        <v>0.38508101851851861</v>
      </c>
      <c r="E21" s="39">
        <f t="shared" si="14"/>
        <v>0.44410879629629635</v>
      </c>
      <c r="F21" s="40">
        <v>0.8</v>
      </c>
      <c r="G21" s="40">
        <v>5</v>
      </c>
      <c r="H21" s="41" t="s">
        <v>53</v>
      </c>
      <c r="I21" s="39">
        <f t="shared" ref="I21:M21" si="15">I22+TIME(0,0,(3600*($O22-$O21)/(INDEX($T$5:$AB$6,MATCH(I$15,$S$5:$S$6,0),MATCH(CONCATENATE($P22,$Q22),$T$4:$AB$4,0)))+$T$8))</f>
        <v>0.2857291666666667</v>
      </c>
      <c r="J21" s="39">
        <f t="shared" si="15"/>
        <v>0.3169791666666667</v>
      </c>
      <c r="K21" s="39">
        <f t="shared" si="15"/>
        <v>0.35517361111111118</v>
      </c>
      <c r="L21" s="39">
        <f t="shared" si="15"/>
        <v>0.41072916666666665</v>
      </c>
      <c r="M21" s="42">
        <f t="shared" si="15"/>
        <v>0.46975694444444449</v>
      </c>
      <c r="N21" s="1"/>
      <c r="O21" s="1">
        <f t="shared" si="3"/>
        <v>5.6</v>
      </c>
      <c r="P21" s="43" t="s">
        <v>51</v>
      </c>
      <c r="Q21" s="43" t="s">
        <v>48</v>
      </c>
      <c r="R21" s="44">
        <f t="shared" ref="R21:S21" si="16">TIME(0,0,(3600*($O21-$O20)/(INDEX($T$5:$AB$6,MATCH(R$15,$S$5:$S$6,0),MATCH((CONCATENATE($P21,$Q21)),$T$4:$AB$4,0)))))</f>
        <v>6.5972222222222213E-4</v>
      </c>
      <c r="S21" s="44">
        <f t="shared" si="16"/>
        <v>8.3333333333333339E-4</v>
      </c>
      <c r="T21" s="1"/>
      <c r="U21" s="45"/>
      <c r="V21" s="1"/>
      <c r="W21" s="1"/>
      <c r="X21" s="1"/>
      <c r="Y21" s="1"/>
      <c r="Z21" s="1"/>
      <c r="AA21" s="1"/>
      <c r="AB21" s="1"/>
    </row>
    <row r="22" spans="1:28" ht="13.5" customHeight="1" x14ac:dyDescent="0.2">
      <c r="A22" s="38">
        <f t="shared" ref="A22:E22" si="17">A21+TIME(0,0,(3600*($O22-$O21)/(INDEX($T$5:$AB$6,MATCH(A$15,$S$5:$S$6,0),MATCH(CONCATENATE($P22,$Q22),$T$4:$AB$4,0)))+$T$8))</f>
        <v>0.26452546296296303</v>
      </c>
      <c r="B22" s="39">
        <f t="shared" si="17"/>
        <v>0.29577546296296303</v>
      </c>
      <c r="C22" s="39">
        <f t="shared" si="17"/>
        <v>0.31660879629629635</v>
      </c>
      <c r="D22" s="39">
        <f t="shared" si="17"/>
        <v>0.38605324074074082</v>
      </c>
      <c r="E22" s="39">
        <f t="shared" si="17"/>
        <v>0.44508101851851856</v>
      </c>
      <c r="F22" s="40">
        <v>0.7</v>
      </c>
      <c r="G22" s="40">
        <v>6</v>
      </c>
      <c r="H22" s="41" t="s">
        <v>54</v>
      </c>
      <c r="I22" s="39">
        <f t="shared" ref="I22:M22" si="18">I23+TIME(0,0,(3600*($O23-$O22)/(INDEX($T$5:$AB$6,MATCH(I$15,$S$5:$S$6,0),MATCH(CONCATENATE($P23,$Q23),$T$4:$AB$4,0)))+$T$8))</f>
        <v>0.28475694444444449</v>
      </c>
      <c r="J22" s="39">
        <f t="shared" si="18"/>
        <v>0.31600694444444449</v>
      </c>
      <c r="K22" s="39">
        <f t="shared" si="18"/>
        <v>0.35420138888888897</v>
      </c>
      <c r="L22" s="39">
        <f t="shared" si="18"/>
        <v>0.40975694444444444</v>
      </c>
      <c r="M22" s="42">
        <f t="shared" si="18"/>
        <v>0.46878472222222228</v>
      </c>
      <c r="N22" s="1"/>
      <c r="O22" s="1">
        <f t="shared" si="3"/>
        <v>6.3</v>
      </c>
      <c r="P22" s="43" t="s">
        <v>51</v>
      </c>
      <c r="Q22" s="43" t="s">
        <v>48</v>
      </c>
      <c r="R22" s="44">
        <f t="shared" ref="R22:S22" si="19">TIME(0,0,(3600*($O22-$O21)/(INDEX($T$5:$AB$6,MATCH(R$15,$S$5:$S$6,0),MATCH((CONCATENATE($P22,$Q22)),$T$4:$AB$4,0)))))</f>
        <v>5.7870370370370378E-4</v>
      </c>
      <c r="S22" s="44">
        <f t="shared" si="19"/>
        <v>7.291666666666667E-4</v>
      </c>
      <c r="T22" s="1"/>
      <c r="U22" s="45"/>
      <c r="V22" s="1"/>
      <c r="W22" s="1"/>
      <c r="X22" s="1"/>
      <c r="Y22" s="1"/>
      <c r="Z22" s="1"/>
      <c r="AA22" s="1"/>
      <c r="AB22" s="1"/>
    </row>
    <row r="23" spans="1:28" ht="13.5" customHeight="1" x14ac:dyDescent="0.2">
      <c r="A23" s="38">
        <f t="shared" ref="A23:E23" si="20">A22+TIME(0,0,(3600*($O23-$O22)/(INDEX($T$5:$AB$6,MATCH(A$15,$S$5:$S$6,0),MATCH(CONCATENATE($P23,$Q23),$T$4:$AB$4,0)))+$T$8))</f>
        <v>0.26541666666666675</v>
      </c>
      <c r="B23" s="39">
        <f t="shared" si="20"/>
        <v>0.29666666666666675</v>
      </c>
      <c r="C23" s="39">
        <f t="shared" si="20"/>
        <v>0.31750000000000006</v>
      </c>
      <c r="D23" s="39">
        <f t="shared" si="20"/>
        <v>0.38694444444444454</v>
      </c>
      <c r="E23" s="39">
        <f t="shared" si="20"/>
        <v>0.44597222222222227</v>
      </c>
      <c r="F23" s="40">
        <v>0.6</v>
      </c>
      <c r="G23" s="40">
        <v>7</v>
      </c>
      <c r="H23" s="41" t="s">
        <v>55</v>
      </c>
      <c r="I23" s="39">
        <f t="shared" ref="I23:M23" si="21">I24+TIME(0,0,(3600*($O24-$O23)/(INDEX($T$5:$AB$6,MATCH(I$15,$S$5:$S$6,0),MATCH(CONCATENATE($P24,$Q24),$T$4:$AB$4,0)))+$T$8))</f>
        <v>0.28386574074074078</v>
      </c>
      <c r="J23" s="39">
        <f t="shared" si="21"/>
        <v>0.31511574074074078</v>
      </c>
      <c r="K23" s="39">
        <f t="shared" si="21"/>
        <v>0.35331018518518525</v>
      </c>
      <c r="L23" s="39">
        <f t="shared" si="21"/>
        <v>0.40886574074074072</v>
      </c>
      <c r="M23" s="42">
        <f t="shared" si="21"/>
        <v>0.46789351851851857</v>
      </c>
      <c r="N23" s="1"/>
      <c r="O23" s="1">
        <f t="shared" si="3"/>
        <v>6.8999999999999995</v>
      </c>
      <c r="P23" s="43" t="s">
        <v>51</v>
      </c>
      <c r="Q23" s="43" t="s">
        <v>48</v>
      </c>
      <c r="R23" s="44">
        <f t="shared" ref="R23:S23" si="22">TIME(0,0,(3600*($O23-$O22)/(INDEX($T$5:$AB$6,MATCH(R$15,$S$5:$S$6,0),MATCH((CONCATENATE($P23,$Q23)),$T$4:$AB$4,0)))))</f>
        <v>4.9768518518518521E-4</v>
      </c>
      <c r="S23" s="44">
        <f t="shared" si="22"/>
        <v>6.2500000000000001E-4</v>
      </c>
      <c r="T23" s="1"/>
      <c r="U23" s="45"/>
      <c r="V23" s="1"/>
      <c r="W23" s="1"/>
      <c r="X23" s="1"/>
      <c r="Y23" s="1"/>
      <c r="Z23" s="1"/>
      <c r="AA23" s="1"/>
      <c r="AB23" s="1"/>
    </row>
    <row r="24" spans="1:28" ht="13.5" customHeight="1" x14ac:dyDescent="0.2">
      <c r="A24" s="38">
        <f t="shared" ref="A24:E24" si="23">A23+TIME(0,0,(3600*($O24-$O23)/(INDEX($T$5:$AB$6,MATCH(A$15,$S$5:$S$6,0),MATCH(CONCATENATE($P24,$Q24),$T$4:$AB$4,0)))+$T$8))</f>
        <v>0.26630787037037046</v>
      </c>
      <c r="B24" s="39">
        <f t="shared" si="23"/>
        <v>0.29755787037037046</v>
      </c>
      <c r="C24" s="39">
        <f t="shared" si="23"/>
        <v>0.31839120370370377</v>
      </c>
      <c r="D24" s="39">
        <f t="shared" si="23"/>
        <v>0.38783564814814825</v>
      </c>
      <c r="E24" s="39">
        <f t="shared" si="23"/>
        <v>0.44686342592592598</v>
      </c>
      <c r="F24" s="40">
        <v>0.6</v>
      </c>
      <c r="G24" s="40">
        <v>8</v>
      </c>
      <c r="H24" s="41" t="s">
        <v>56</v>
      </c>
      <c r="I24" s="39">
        <f t="shared" ref="I24:M28" si="24">I25+TIME(0,0,(3600*($O25-$O24)/(INDEX($T$5:$AB$6,MATCH(I$15,$S$5:$S$6,0),MATCH(CONCATENATE($P25,$Q25),$T$4:$AB$4,0)))+$T$8))</f>
        <v>0.28297453703703707</v>
      </c>
      <c r="J24" s="39">
        <f t="shared" si="24"/>
        <v>0.31422453703703707</v>
      </c>
      <c r="K24" s="39">
        <f t="shared" si="24"/>
        <v>0.35241898148148154</v>
      </c>
      <c r="L24" s="39">
        <f t="shared" si="24"/>
        <v>0.40797453703703701</v>
      </c>
      <c r="M24" s="42">
        <f t="shared" si="24"/>
        <v>0.46700231481481486</v>
      </c>
      <c r="N24" s="1"/>
      <c r="O24" s="1">
        <f t="shared" si="3"/>
        <v>7.4999999999999991</v>
      </c>
      <c r="P24" s="43" t="s">
        <v>51</v>
      </c>
      <c r="Q24" s="43" t="s">
        <v>48</v>
      </c>
      <c r="R24" s="44">
        <f t="shared" ref="R24:S24" si="25">TIME(0,0,(3600*($O24-$O23)/(INDEX($T$5:$AB$6,MATCH(R$15,$S$5:$S$6,0),MATCH((CONCATENATE($P24,$Q24)),$T$4:$AB$4,0)))))</f>
        <v>4.9768518518518521E-4</v>
      </c>
      <c r="S24" s="44">
        <f t="shared" si="25"/>
        <v>6.2500000000000001E-4</v>
      </c>
      <c r="T24" s="1"/>
      <c r="U24" s="45"/>
      <c r="V24" s="1"/>
      <c r="W24" s="1"/>
      <c r="X24" s="1"/>
      <c r="Y24" s="1"/>
      <c r="Z24" s="1"/>
      <c r="AA24" s="1"/>
      <c r="AB24" s="1"/>
    </row>
    <row r="25" spans="1:28" ht="13.5" customHeight="1" x14ac:dyDescent="0.2">
      <c r="A25" s="38">
        <f t="shared" ref="A25:E25" si="26">A24+TIME(0,0,(3600*($O25-$O24)/(INDEX($T$5:$AB$6,MATCH(A$15,$S$5:$S$6,0),MATCH(CONCATENATE($P25,$Q25),$T$4:$AB$4,0)))+$T$8))</f>
        <v>0.26736111111111122</v>
      </c>
      <c r="B25" s="39">
        <f t="shared" si="26"/>
        <v>0.29861111111111122</v>
      </c>
      <c r="C25" s="39">
        <f t="shared" si="26"/>
        <v>0.31944444444444453</v>
      </c>
      <c r="D25" s="39">
        <f t="shared" si="26"/>
        <v>0.38888888888888901</v>
      </c>
      <c r="E25" s="39">
        <f t="shared" si="26"/>
        <v>0.44791666666666674</v>
      </c>
      <c r="F25" s="40">
        <v>0.8</v>
      </c>
      <c r="G25" s="40">
        <v>9</v>
      </c>
      <c r="H25" s="41" t="s">
        <v>57</v>
      </c>
      <c r="I25" s="39">
        <f t="shared" ref="I25:I28" si="27">I26+TIME(0,0,(3600*($O26-$O25)/(INDEX($T$5:$AB$6,MATCH(I$15,$S$5:$S$6,0),MATCH(CONCATENATE($P26,$Q26),$T$4:$AB$4,0)))+$T$8))</f>
        <v>0.28192129629629631</v>
      </c>
      <c r="J25" s="39">
        <f t="shared" si="24"/>
        <v>0.31317129629629631</v>
      </c>
      <c r="K25" s="39">
        <f t="shared" ref="K25:K28" si="28">K26+TIME(0,0,(3600*($O26-$O25)/(INDEX($T$5:$AB$6,MATCH(K$15,$S$5:$S$6,0),MATCH(CONCATENATE($P26,$Q26),$T$4:$AB$4,0)))+$T$8))</f>
        <v>0.35136574074074078</v>
      </c>
      <c r="L25" s="39">
        <f t="shared" si="24"/>
        <v>0.40692129629629625</v>
      </c>
      <c r="M25" s="42">
        <f t="shared" ref="M25:M28" si="29">M26+TIME(0,0,(3600*($O26-$O25)/(INDEX($T$5:$AB$6,MATCH(M$15,$S$5:$S$6,0),MATCH(CONCATENATE($P26,$Q26),$T$4:$AB$4,0)))+$T$8))</f>
        <v>0.4659490740740741</v>
      </c>
      <c r="N25" s="1"/>
      <c r="O25" s="1">
        <f t="shared" si="3"/>
        <v>8.2999999999999989</v>
      </c>
      <c r="P25" s="43" t="s">
        <v>51</v>
      </c>
      <c r="Q25" s="43" t="s">
        <v>48</v>
      </c>
      <c r="R25" s="44">
        <f t="shared" ref="R25:S25" si="30">TIME(0,0,(3600*($O25-$O24)/(INDEX($T$5:$AB$6,MATCH(R$15,$S$5:$S$6,0),MATCH((CONCATENATE($P25,$Q25)),$T$4:$AB$4,0)))))</f>
        <v>6.5972222222222213E-4</v>
      </c>
      <c r="S25" s="44">
        <f t="shared" si="30"/>
        <v>8.3333333333333339E-4</v>
      </c>
      <c r="T25" s="1"/>
      <c r="U25" s="45"/>
      <c r="V25" s="1"/>
      <c r="W25" s="1"/>
      <c r="X25" s="1"/>
      <c r="Y25" s="1"/>
      <c r="Z25" s="1"/>
      <c r="AA25" s="1"/>
      <c r="AB25" s="1"/>
    </row>
    <row r="26" spans="1:28" ht="13.5" customHeight="1" x14ac:dyDescent="0.2">
      <c r="A26" s="38">
        <f t="shared" ref="A26:B29" si="31">A25+TIME(0,0,(3600*($O26-$O25)/(INDEX($T$5:$AB$6,MATCH(A$15,$S$5:$S$6,0),MATCH(CONCATENATE($P26,$Q26),$T$4:$AB$4,0)))+$T$8))</f>
        <v>0.26833333333333342</v>
      </c>
      <c r="B26" s="39">
        <f t="shared" si="31"/>
        <v>0.29958333333333342</v>
      </c>
      <c r="C26" s="39">
        <f t="shared" ref="C26:D29" si="32">C25+TIME(0,0,(3600*($O26-$O25)/(INDEX($T$5:$AB$6,MATCH(C$15,$S$5:$S$6,0),MATCH(CONCATENATE($P26,$Q26),$T$4:$AB$4,0)))+$T$8))</f>
        <v>0.32041666666666674</v>
      </c>
      <c r="D26" s="39">
        <f t="shared" si="32"/>
        <v>0.38986111111111121</v>
      </c>
      <c r="E26" s="39">
        <f t="shared" ref="E26:E29" si="33">E25+TIME(0,0,(3600*($O26-$O25)/(INDEX($T$5:$AB$6,MATCH(E$15,$S$5:$S$6,0),MATCH(CONCATENATE($P26,$Q26),$T$4:$AB$4,0)))+$T$8))</f>
        <v>0.44888888888888895</v>
      </c>
      <c r="F26" s="40">
        <v>0.7</v>
      </c>
      <c r="G26" s="40">
        <v>10</v>
      </c>
      <c r="H26" s="41" t="s">
        <v>58</v>
      </c>
      <c r="I26" s="39">
        <f t="shared" si="27"/>
        <v>0.2809490740740741</v>
      </c>
      <c r="J26" s="39">
        <f t="shared" si="24"/>
        <v>0.3121990740740741</v>
      </c>
      <c r="K26" s="39">
        <f t="shared" si="28"/>
        <v>0.35039351851851858</v>
      </c>
      <c r="L26" s="39">
        <f t="shared" si="24"/>
        <v>0.40594907407407405</v>
      </c>
      <c r="M26" s="42">
        <f t="shared" si="29"/>
        <v>0.46497685185185189</v>
      </c>
      <c r="N26" s="1"/>
      <c r="O26" s="1">
        <f t="shared" si="3"/>
        <v>8.9999999999999982</v>
      </c>
      <c r="P26" s="43" t="s">
        <v>51</v>
      </c>
      <c r="Q26" s="43" t="s">
        <v>59</v>
      </c>
      <c r="R26" s="44">
        <f t="shared" ref="R26:S26" si="34">TIME(0,0,(3600*($O26-$O25)/(INDEX($T$5:$AB$6,MATCH(R$15,$S$5:$S$6,0),MATCH((CONCATENATE($P26,$Q26)),$T$4:$AB$4,0)))))</f>
        <v>5.7870370370370378E-4</v>
      </c>
      <c r="S26" s="44">
        <f t="shared" si="34"/>
        <v>7.291666666666667E-4</v>
      </c>
      <c r="T26" s="1"/>
      <c r="U26" s="45"/>
      <c r="V26" s="1"/>
      <c r="W26" s="1"/>
      <c r="X26" s="1"/>
      <c r="Y26" s="1"/>
      <c r="Z26" s="1"/>
      <c r="AA26" s="1"/>
      <c r="AB26" s="1"/>
    </row>
    <row r="27" spans="1:28" ht="13.5" customHeight="1" x14ac:dyDescent="0.2">
      <c r="A27" s="38">
        <f t="shared" si="31"/>
        <v>0.26938657407407418</v>
      </c>
      <c r="B27" s="39">
        <f t="shared" si="31"/>
        <v>0.30063657407407418</v>
      </c>
      <c r="C27" s="39">
        <f t="shared" si="32"/>
        <v>0.3214699074074075</v>
      </c>
      <c r="D27" s="39">
        <f t="shared" si="32"/>
        <v>0.39091435185185197</v>
      </c>
      <c r="E27" s="39">
        <f t="shared" si="33"/>
        <v>0.44994212962962971</v>
      </c>
      <c r="F27" s="40">
        <v>0.8</v>
      </c>
      <c r="G27" s="40">
        <v>11</v>
      </c>
      <c r="H27" s="41" t="s">
        <v>60</v>
      </c>
      <c r="I27" s="39">
        <f t="shared" si="27"/>
        <v>0.27989583333333334</v>
      </c>
      <c r="J27" s="39">
        <f t="shared" si="24"/>
        <v>0.31114583333333334</v>
      </c>
      <c r="K27" s="39">
        <f t="shared" si="28"/>
        <v>0.34934027777777782</v>
      </c>
      <c r="L27" s="39">
        <f t="shared" si="24"/>
        <v>0.40489583333333329</v>
      </c>
      <c r="M27" s="42">
        <f t="shared" si="29"/>
        <v>0.46392361111111113</v>
      </c>
      <c r="N27" s="1"/>
      <c r="O27" s="1">
        <f t="shared" si="3"/>
        <v>9.7999999999999989</v>
      </c>
      <c r="P27" s="43" t="s">
        <v>51</v>
      </c>
      <c r="Q27" s="43" t="s">
        <v>59</v>
      </c>
      <c r="R27" s="44">
        <f t="shared" ref="R27:S27" si="35">TIME(0,0,(3600*($O27-$O26)/(INDEX($T$5:$AB$6,MATCH(R$15,$S$5:$S$6,0),MATCH((CONCATENATE($P27,$Q27)),$T$4:$AB$4,0)))))</f>
        <v>6.5972222222222213E-4</v>
      </c>
      <c r="S27" s="44">
        <f t="shared" si="35"/>
        <v>8.3333333333333339E-4</v>
      </c>
      <c r="T27" s="1"/>
      <c r="U27" s="45"/>
      <c r="V27" s="1"/>
      <c r="W27" s="1"/>
      <c r="X27" s="1"/>
      <c r="Y27" s="1"/>
      <c r="Z27" s="1"/>
      <c r="AA27" s="1"/>
      <c r="AB27" s="1"/>
    </row>
    <row r="28" spans="1:28" ht="13.5" customHeight="1" x14ac:dyDescent="0.2">
      <c r="A28" s="38">
        <f t="shared" si="31"/>
        <v>0.27027777777777789</v>
      </c>
      <c r="B28" s="39">
        <f t="shared" si="31"/>
        <v>0.30152777777777789</v>
      </c>
      <c r="C28" s="39">
        <f t="shared" si="32"/>
        <v>0.32236111111111121</v>
      </c>
      <c r="D28" s="39">
        <f t="shared" si="32"/>
        <v>0.39180555555555568</v>
      </c>
      <c r="E28" s="39">
        <f t="shared" si="33"/>
        <v>0.45083333333333342</v>
      </c>
      <c r="F28" s="40">
        <v>0.6</v>
      </c>
      <c r="G28" s="40">
        <v>12</v>
      </c>
      <c r="H28" s="41" t="s">
        <v>61</v>
      </c>
      <c r="I28" s="39">
        <f t="shared" si="27"/>
        <v>0.27900462962962963</v>
      </c>
      <c r="J28" s="39">
        <f t="shared" si="24"/>
        <v>0.31025462962962963</v>
      </c>
      <c r="K28" s="39">
        <f t="shared" si="28"/>
        <v>0.34844907407407411</v>
      </c>
      <c r="L28" s="39">
        <f t="shared" si="24"/>
        <v>0.40400462962962957</v>
      </c>
      <c r="M28" s="42">
        <f t="shared" si="29"/>
        <v>0.46303240740740742</v>
      </c>
      <c r="N28" s="1"/>
      <c r="O28" s="1">
        <f t="shared" si="3"/>
        <v>10.399999999999999</v>
      </c>
      <c r="P28" s="43" t="s">
        <v>51</v>
      </c>
      <c r="Q28" s="43" t="s">
        <v>59</v>
      </c>
      <c r="R28" s="44">
        <f t="shared" ref="R28:S28" si="36">TIME(0,0,(3600*($O28-$O27)/(INDEX($T$5:$AB$6,MATCH(R$15,$S$5:$S$6,0),MATCH((CONCATENATE($P28,$Q28)),$T$4:$AB$4,0)))))</f>
        <v>4.9768518518518521E-4</v>
      </c>
      <c r="S28" s="44">
        <f t="shared" si="36"/>
        <v>6.2500000000000001E-4</v>
      </c>
      <c r="T28" s="1"/>
      <c r="U28" s="45"/>
      <c r="V28" s="1"/>
      <c r="W28" s="1"/>
      <c r="X28" s="1"/>
      <c r="Y28" s="1"/>
      <c r="Z28" s="1"/>
      <c r="AA28" s="1"/>
      <c r="AB28" s="1"/>
    </row>
    <row r="29" spans="1:28" ht="13.5" customHeight="1" x14ac:dyDescent="0.2">
      <c r="A29" s="38">
        <f t="shared" si="31"/>
        <v>0.27150462962962973</v>
      </c>
      <c r="B29" s="39">
        <f t="shared" si="31"/>
        <v>0.30275462962962973</v>
      </c>
      <c r="C29" s="39">
        <f t="shared" si="32"/>
        <v>0.32358796296296305</v>
      </c>
      <c r="D29" s="39">
        <f t="shared" si="32"/>
        <v>0.39303240740740752</v>
      </c>
      <c r="E29" s="39">
        <f t="shared" si="33"/>
        <v>0.45206018518518526</v>
      </c>
      <c r="F29" s="40">
        <v>1</v>
      </c>
      <c r="G29" s="40">
        <v>13</v>
      </c>
      <c r="H29" s="41" t="s">
        <v>62</v>
      </c>
      <c r="I29" s="46">
        <v>0.27777777777777779</v>
      </c>
      <c r="J29" s="46">
        <v>0.30902777777777779</v>
      </c>
      <c r="K29" s="46">
        <v>0.34722222222222227</v>
      </c>
      <c r="L29" s="46">
        <v>0.40277777777777773</v>
      </c>
      <c r="M29" s="47">
        <v>0.46180555555555558</v>
      </c>
      <c r="N29" s="1"/>
      <c r="O29" s="1">
        <f t="shared" si="3"/>
        <v>11.399999999999999</v>
      </c>
      <c r="P29" s="43" t="s">
        <v>51</v>
      </c>
      <c r="Q29" s="43" t="s">
        <v>59</v>
      </c>
      <c r="R29" s="44">
        <f t="shared" ref="R29:S29" si="37">TIME(0,0,(3600*($O29-$O28)/(INDEX($T$5:$AB$6,MATCH(R$15,$S$5:$S$6,0),MATCH((CONCATENATE($P29,$Q29)),$T$4:$AB$4,0)))))</f>
        <v>8.3333333333333339E-4</v>
      </c>
      <c r="S29" s="44">
        <f t="shared" si="37"/>
        <v>1.0416666666666667E-3</v>
      </c>
      <c r="T29" s="1"/>
      <c r="U29" s="45"/>
      <c r="V29" s="1"/>
      <c r="W29" s="1"/>
      <c r="X29" s="1"/>
      <c r="Y29" s="1"/>
      <c r="Z29" s="1"/>
      <c r="AA29" s="1"/>
      <c r="AB29" s="1"/>
    </row>
    <row r="30" spans="1:28" ht="13.5" customHeight="1" x14ac:dyDescent="0.2">
      <c r="A30" s="38"/>
      <c r="B30" s="39"/>
      <c r="C30" s="39"/>
      <c r="D30" s="39"/>
      <c r="E30" s="39"/>
      <c r="F30" s="40"/>
      <c r="G30" s="40"/>
      <c r="H30" s="41"/>
      <c r="I30" s="39"/>
      <c r="J30" s="39"/>
      <c r="K30" s="39"/>
      <c r="L30" s="39"/>
      <c r="M30" s="42"/>
      <c r="N30" s="1"/>
      <c r="O30" s="1"/>
      <c r="P30" s="1"/>
      <c r="Q30" s="1"/>
      <c r="R30" s="44"/>
      <c r="S30" s="44"/>
      <c r="T30" s="1"/>
      <c r="U30" s="45"/>
      <c r="V30" s="1"/>
      <c r="W30" s="1"/>
      <c r="X30" s="1"/>
      <c r="Y30" s="1"/>
      <c r="Z30" s="1"/>
      <c r="AA30" s="1"/>
      <c r="AB30" s="1"/>
    </row>
    <row r="31" spans="1:28" ht="13.5" customHeight="1" x14ac:dyDescent="0.2">
      <c r="A31" s="48" t="s">
        <v>63</v>
      </c>
      <c r="B31" s="49" t="s">
        <v>69</v>
      </c>
      <c r="C31" s="49" t="s">
        <v>63</v>
      </c>
      <c r="D31" s="49" t="s">
        <v>63</v>
      </c>
      <c r="E31" s="49" t="s">
        <v>63</v>
      </c>
      <c r="F31" s="49"/>
      <c r="G31" s="49"/>
      <c r="H31" s="50"/>
      <c r="I31" s="49" t="s">
        <v>63</v>
      </c>
      <c r="J31" s="49" t="s">
        <v>69</v>
      </c>
      <c r="K31" s="49" t="s">
        <v>63</v>
      </c>
      <c r="L31" s="49" t="s">
        <v>63</v>
      </c>
      <c r="M31" s="51" t="s">
        <v>63</v>
      </c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3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3.5" customHeight="1" x14ac:dyDescent="0.25">
      <c r="A33" s="84" t="s">
        <v>30</v>
      </c>
      <c r="B33" s="85"/>
      <c r="C33" s="85"/>
      <c r="D33" s="85"/>
      <c r="E33" s="85"/>
      <c r="F33" s="14" t="s">
        <v>31</v>
      </c>
      <c r="G33" s="15" t="s">
        <v>32</v>
      </c>
      <c r="H33" s="15" t="s">
        <v>33</v>
      </c>
      <c r="I33" s="86" t="s">
        <v>34</v>
      </c>
      <c r="J33" s="87"/>
      <c r="K33" s="87"/>
      <c r="L33" s="87"/>
      <c r="M33" s="88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3.5" customHeight="1" x14ac:dyDescent="0.25">
      <c r="A34" s="86" t="s">
        <v>35</v>
      </c>
      <c r="B34" s="87"/>
      <c r="C34" s="87"/>
      <c r="D34" s="87"/>
      <c r="E34" s="88"/>
      <c r="F34" s="17"/>
      <c r="G34" s="18" t="s">
        <v>36</v>
      </c>
      <c r="H34" s="19" t="s">
        <v>37</v>
      </c>
      <c r="I34" s="86" t="s">
        <v>35</v>
      </c>
      <c r="J34" s="87"/>
      <c r="K34" s="87"/>
      <c r="L34" s="87"/>
      <c r="M34" s="88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3.5" customHeight="1" x14ac:dyDescent="0.25">
      <c r="A35" s="52" t="s">
        <v>64</v>
      </c>
      <c r="B35" s="53" t="s">
        <v>65</v>
      </c>
      <c r="C35" s="53" t="s">
        <v>66</v>
      </c>
      <c r="D35" s="53" t="s">
        <v>67</v>
      </c>
      <c r="E35" s="53" t="s">
        <v>68</v>
      </c>
      <c r="F35" s="22"/>
      <c r="G35" s="22"/>
      <c r="H35" s="21"/>
      <c r="I35" s="54" t="s">
        <v>64</v>
      </c>
      <c r="J35" s="54" t="s">
        <v>65</v>
      </c>
      <c r="K35" s="54" t="s">
        <v>66</v>
      </c>
      <c r="L35" s="54" t="s">
        <v>67</v>
      </c>
      <c r="M35" s="55" t="s">
        <v>68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x14ac:dyDescent="0.25">
      <c r="A36" s="25" t="s">
        <v>23</v>
      </c>
      <c r="B36" s="26" t="s">
        <v>23</v>
      </c>
      <c r="C36" s="26" t="s">
        <v>23</v>
      </c>
      <c r="D36" s="26" t="s">
        <v>23</v>
      </c>
      <c r="E36" s="26" t="s">
        <v>23</v>
      </c>
      <c r="F36" s="27"/>
      <c r="G36" s="27"/>
      <c r="H36" s="28"/>
      <c r="I36" s="26" t="s">
        <v>23</v>
      </c>
      <c r="J36" s="26" t="s">
        <v>23</v>
      </c>
      <c r="K36" s="26" t="s">
        <v>23</v>
      </c>
      <c r="L36" s="26" t="s">
        <v>23</v>
      </c>
      <c r="M36" s="29" t="s">
        <v>23</v>
      </c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">
      <c r="A37" s="30">
        <v>0.45833333333333331</v>
      </c>
      <c r="B37" s="31">
        <v>0.49305555555555558</v>
      </c>
      <c r="C37" s="31">
        <v>0.52083333333333337</v>
      </c>
      <c r="D37" s="31">
        <v>0.5625</v>
      </c>
      <c r="E37" s="31">
        <v>0.625</v>
      </c>
      <c r="F37" s="32">
        <v>0</v>
      </c>
      <c r="G37" s="32">
        <v>0</v>
      </c>
      <c r="H37" s="33" t="s">
        <v>47</v>
      </c>
      <c r="I37" s="34">
        <f t="shared" ref="I37:M37" si="38">I38+TIME(0,0,(3600*($O17-$O16)/(INDEX($T$5:$AB$6,MATCH(I$36,$S$5:$S$6,0),MATCH(CONCATENATE($P17,$Q17),$T$4:$AB$4,0)))+$T$8))</f>
        <v>0.50761574074074078</v>
      </c>
      <c r="J37" s="34">
        <f t="shared" si="38"/>
        <v>0.53539351851851857</v>
      </c>
      <c r="K37" s="34">
        <f t="shared" si="38"/>
        <v>0.55622685185185183</v>
      </c>
      <c r="L37" s="34">
        <f t="shared" si="38"/>
        <v>0.6083101851851852</v>
      </c>
      <c r="M37" s="35">
        <f t="shared" si="38"/>
        <v>0.67428240740740741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">
      <c r="A38" s="38">
        <f t="shared" ref="A38:E38" si="39">A37+TIME(0,0,(3600*($O17-$O16)/(INDEX($T$5:$AB$6,MATCH(A$36,$S$5:$S$6,0),MATCH(CONCATENATE($P17,$Q17),$T$4:$AB$4,0)))+$T$8))</f>
        <v>0.45980324074074075</v>
      </c>
      <c r="B38" s="39">
        <f t="shared" si="39"/>
        <v>0.49452546296296301</v>
      </c>
      <c r="C38" s="39">
        <f t="shared" si="39"/>
        <v>0.52230324074074075</v>
      </c>
      <c r="D38" s="39">
        <f t="shared" si="39"/>
        <v>0.56396990740740738</v>
      </c>
      <c r="E38" s="39">
        <f t="shared" si="39"/>
        <v>0.62646990740740738</v>
      </c>
      <c r="F38" s="40">
        <v>1.3</v>
      </c>
      <c r="G38" s="40">
        <v>1</v>
      </c>
      <c r="H38" s="41" t="s">
        <v>73</v>
      </c>
      <c r="I38" s="39">
        <f t="shared" ref="I38:M38" si="40">I39+TIME(0,0,(3600*($O18-$O17)/(INDEX($T$5:$AB$6,MATCH(I$36,$S$5:$S$6,0),MATCH(CONCATENATE($P18,$Q18),$T$4:$AB$4,0)))+$T$8))</f>
        <v>0.50614583333333341</v>
      </c>
      <c r="J38" s="39">
        <f t="shared" si="40"/>
        <v>0.5339236111111112</v>
      </c>
      <c r="K38" s="39">
        <f t="shared" si="40"/>
        <v>0.55475694444444446</v>
      </c>
      <c r="L38" s="39">
        <f t="shared" si="40"/>
        <v>0.60684027777777783</v>
      </c>
      <c r="M38" s="42">
        <f t="shared" si="40"/>
        <v>0.67281250000000004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">
      <c r="A39" s="38">
        <f t="shared" ref="A39:E39" si="41">A38+TIME(0,0,(3600*($O18-$O17)/(INDEX($T$5:$AB$6,MATCH(A$36,$S$5:$S$6,0),MATCH(CONCATENATE($P18,$Q18),$T$4:$AB$4,0)))+$T$8))</f>
        <v>0.46085648148148151</v>
      </c>
      <c r="B39" s="39">
        <f t="shared" si="41"/>
        <v>0.49557870370370377</v>
      </c>
      <c r="C39" s="39">
        <f t="shared" si="41"/>
        <v>0.52335648148148151</v>
      </c>
      <c r="D39" s="39">
        <f t="shared" si="41"/>
        <v>0.56502314814814814</v>
      </c>
      <c r="E39" s="39">
        <f t="shared" si="41"/>
        <v>0.62752314814814814</v>
      </c>
      <c r="F39" s="40">
        <v>0.8</v>
      </c>
      <c r="G39" s="40">
        <v>2</v>
      </c>
      <c r="H39" s="41" t="s">
        <v>49</v>
      </c>
      <c r="I39" s="39">
        <f t="shared" ref="I39:M39" si="42">I40+TIME(0,0,(3600*($O19-$O18)/(INDEX($T$5:$AB$6,MATCH(I$36,$S$5:$S$6,0),MATCH(CONCATENATE($P19,$Q19),$T$4:$AB$4,0)))+$T$8))</f>
        <v>0.50509259259259265</v>
      </c>
      <c r="J39" s="39">
        <f t="shared" si="42"/>
        <v>0.53287037037037044</v>
      </c>
      <c r="K39" s="39">
        <f t="shared" si="42"/>
        <v>0.5537037037037037</v>
      </c>
      <c r="L39" s="39">
        <f t="shared" si="42"/>
        <v>0.60578703703703707</v>
      </c>
      <c r="M39" s="42">
        <f t="shared" si="42"/>
        <v>0.67175925925925928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x14ac:dyDescent="0.2">
      <c r="A40" s="38">
        <f t="shared" ref="A40:E40" si="43">A39+TIME(0,0,(3600*($O19-$O18)/(INDEX($T$5:$AB$6,MATCH(A$36,$S$5:$S$6,0),MATCH(CONCATENATE($P19,$Q19),$T$4:$AB$4,0)))+$T$8))</f>
        <v>0.46299768518518519</v>
      </c>
      <c r="B40" s="39">
        <f t="shared" si="43"/>
        <v>0.49771990740740746</v>
      </c>
      <c r="C40" s="39">
        <f t="shared" si="43"/>
        <v>0.52549768518518525</v>
      </c>
      <c r="D40" s="39">
        <f t="shared" si="43"/>
        <v>0.56716435185185188</v>
      </c>
      <c r="E40" s="39">
        <f t="shared" si="43"/>
        <v>0.62966435185185188</v>
      </c>
      <c r="F40" s="40">
        <v>2.1</v>
      </c>
      <c r="G40" s="40">
        <v>3</v>
      </c>
      <c r="H40" s="41" t="s">
        <v>50</v>
      </c>
      <c r="I40" s="39">
        <f t="shared" ref="I40:M40" si="44">I41+TIME(0,0,(3600*($O20-$O19)/(INDEX($T$5:$AB$6,MATCH(I$36,$S$5:$S$6,0),MATCH(CONCATENATE($P20,$Q20),$T$4:$AB$4,0)))+$T$8))</f>
        <v>0.50295138888888891</v>
      </c>
      <c r="J40" s="39">
        <f t="shared" si="44"/>
        <v>0.5307291666666667</v>
      </c>
      <c r="K40" s="39">
        <f t="shared" si="44"/>
        <v>0.55156249999999996</v>
      </c>
      <c r="L40" s="39">
        <f t="shared" si="44"/>
        <v>0.60364583333333333</v>
      </c>
      <c r="M40" s="42">
        <f t="shared" si="44"/>
        <v>0.66961805555555554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38">
        <f t="shared" ref="A41:E41" si="45">A40+TIME(0,0,(3600*($O20-$O19)/(INDEX($T$5:$AB$6,MATCH(A$36,$S$5:$S$6,0),MATCH(CONCATENATE($P20,$Q20),$T$4:$AB$4,0)))+$T$8))</f>
        <v>0.46388888888888891</v>
      </c>
      <c r="B41" s="39">
        <f t="shared" si="45"/>
        <v>0.49861111111111117</v>
      </c>
      <c r="C41" s="39">
        <f t="shared" si="45"/>
        <v>0.52638888888888891</v>
      </c>
      <c r="D41" s="39">
        <f t="shared" si="45"/>
        <v>0.56805555555555554</v>
      </c>
      <c r="E41" s="39">
        <f t="shared" si="45"/>
        <v>0.63055555555555554</v>
      </c>
      <c r="F41" s="40">
        <v>0.6</v>
      </c>
      <c r="G41" s="40">
        <v>4</v>
      </c>
      <c r="H41" s="41" t="s">
        <v>52</v>
      </c>
      <c r="I41" s="39">
        <f t="shared" ref="I41:M41" si="46">I42+TIME(0,0,(3600*($O21-$O20)/(INDEX($T$5:$AB$6,MATCH(I$36,$S$5:$S$6,0),MATCH(CONCATENATE($P21,$Q21),$T$4:$AB$4,0)))+$T$8))</f>
        <v>0.50206018518518525</v>
      </c>
      <c r="J41" s="39">
        <f t="shared" si="46"/>
        <v>0.52983796296296304</v>
      </c>
      <c r="K41" s="39">
        <f t="shared" si="46"/>
        <v>0.5506712962962963</v>
      </c>
      <c r="L41" s="39">
        <f t="shared" si="46"/>
        <v>0.60275462962962967</v>
      </c>
      <c r="M41" s="42">
        <f t="shared" si="46"/>
        <v>0.66872685185185188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>
      <c r="A42" s="38">
        <f t="shared" ref="A42:E42" si="47">A41+TIME(0,0,(3600*($O21-$O20)/(INDEX($T$5:$AB$6,MATCH(A$36,$S$5:$S$6,0),MATCH(CONCATENATE($P21,$Q21),$T$4:$AB$4,0)))+$T$8))</f>
        <v>0.46494212962962966</v>
      </c>
      <c r="B42" s="39">
        <f t="shared" si="47"/>
        <v>0.49966435185185193</v>
      </c>
      <c r="C42" s="39">
        <f t="shared" si="47"/>
        <v>0.52744212962962966</v>
      </c>
      <c r="D42" s="39">
        <f t="shared" si="47"/>
        <v>0.56910879629629629</v>
      </c>
      <c r="E42" s="39">
        <f t="shared" si="47"/>
        <v>0.63160879629629629</v>
      </c>
      <c r="F42" s="40">
        <v>0.8</v>
      </c>
      <c r="G42" s="40">
        <v>5</v>
      </c>
      <c r="H42" s="41" t="s">
        <v>53</v>
      </c>
      <c r="I42" s="39">
        <f t="shared" ref="I42:M42" si="48">I43+TIME(0,0,(3600*($O22-$O21)/(INDEX($T$5:$AB$6,MATCH(I$36,$S$5:$S$6,0),MATCH(CONCATENATE($P22,$Q22),$T$4:$AB$4,0)))+$T$8))</f>
        <v>0.50100694444444449</v>
      </c>
      <c r="J42" s="39">
        <f t="shared" si="48"/>
        <v>0.52878472222222228</v>
      </c>
      <c r="K42" s="39">
        <f t="shared" si="48"/>
        <v>0.54961805555555554</v>
      </c>
      <c r="L42" s="39">
        <f t="shared" si="48"/>
        <v>0.60170138888888891</v>
      </c>
      <c r="M42" s="42">
        <f t="shared" si="48"/>
        <v>0.66767361111111112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>
      <c r="A43" s="38">
        <f t="shared" ref="A43:E43" si="49">A42+TIME(0,0,(3600*($O22-$O21)/(INDEX($T$5:$AB$6,MATCH(A$36,$S$5:$S$6,0),MATCH(CONCATENATE($P22,$Q22),$T$4:$AB$4,0)))+$T$8))</f>
        <v>0.46591435185185187</v>
      </c>
      <c r="B43" s="39">
        <f t="shared" si="49"/>
        <v>0.50063657407407414</v>
      </c>
      <c r="C43" s="39">
        <f t="shared" si="49"/>
        <v>0.52841435185185193</v>
      </c>
      <c r="D43" s="39">
        <f t="shared" si="49"/>
        <v>0.57008101851851856</v>
      </c>
      <c r="E43" s="39">
        <f t="shared" si="49"/>
        <v>0.63258101851851856</v>
      </c>
      <c r="F43" s="40">
        <v>0.7</v>
      </c>
      <c r="G43" s="40">
        <v>6</v>
      </c>
      <c r="H43" s="41" t="s">
        <v>54</v>
      </c>
      <c r="I43" s="39">
        <f t="shared" ref="I43:M43" si="50">I44+TIME(0,0,(3600*($O23-$O22)/(INDEX($T$5:$AB$6,MATCH(I$36,$S$5:$S$6,0),MATCH(CONCATENATE($P23,$Q23),$T$4:$AB$4,0)))+$T$8))</f>
        <v>0.50003472222222223</v>
      </c>
      <c r="J43" s="39">
        <f t="shared" si="50"/>
        <v>0.52781250000000002</v>
      </c>
      <c r="K43" s="39">
        <f t="shared" si="50"/>
        <v>0.54864583333333328</v>
      </c>
      <c r="L43" s="39">
        <f t="shared" si="50"/>
        <v>0.60072916666666665</v>
      </c>
      <c r="M43" s="42">
        <f t="shared" si="50"/>
        <v>0.66670138888888886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A44" s="38">
        <f t="shared" ref="A44:E44" si="51">A43+TIME(0,0,(3600*($O23-$O22)/(INDEX($T$5:$AB$6,MATCH(A$36,$S$5:$S$6,0),MATCH(CONCATENATE($P23,$Q23),$T$4:$AB$4,0)))+$T$8))</f>
        <v>0.46680555555555558</v>
      </c>
      <c r="B44" s="39">
        <f t="shared" si="51"/>
        <v>0.50152777777777779</v>
      </c>
      <c r="C44" s="39">
        <f t="shared" si="51"/>
        <v>0.52930555555555558</v>
      </c>
      <c r="D44" s="39">
        <f t="shared" si="51"/>
        <v>0.57097222222222221</v>
      </c>
      <c r="E44" s="39">
        <f t="shared" si="51"/>
        <v>0.63347222222222221</v>
      </c>
      <c r="F44" s="40">
        <v>0.6</v>
      </c>
      <c r="G44" s="40">
        <v>7</v>
      </c>
      <c r="H44" s="41" t="s">
        <v>55</v>
      </c>
      <c r="I44" s="39">
        <f t="shared" ref="I44:M44" si="52">I45+TIME(0,0,(3600*($O24-$O23)/(INDEX($T$5:$AB$6,MATCH(I$36,$S$5:$S$6,0),MATCH(CONCATENATE($P24,$Q24),$T$4:$AB$4,0)))+$T$8))</f>
        <v>0.49914351851851857</v>
      </c>
      <c r="J44" s="39">
        <f t="shared" si="52"/>
        <v>0.52692129629629636</v>
      </c>
      <c r="K44" s="39">
        <f t="shared" si="52"/>
        <v>0.54775462962962962</v>
      </c>
      <c r="L44" s="39">
        <f t="shared" si="52"/>
        <v>0.59983796296296299</v>
      </c>
      <c r="M44" s="42">
        <f t="shared" si="52"/>
        <v>0.6658101851851852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38">
        <f t="shared" ref="A45:E45" si="53">A44+TIME(0,0,(3600*($O24-$O23)/(INDEX($T$5:$AB$6,MATCH(A$36,$S$5:$S$6,0),MATCH(CONCATENATE($P24,$Q24),$T$4:$AB$4,0)))+$T$8))</f>
        <v>0.4676967592592593</v>
      </c>
      <c r="B45" s="39">
        <f t="shared" si="53"/>
        <v>0.50241898148148145</v>
      </c>
      <c r="C45" s="39">
        <f t="shared" si="53"/>
        <v>0.53019675925925924</v>
      </c>
      <c r="D45" s="39">
        <f t="shared" si="53"/>
        <v>0.57186342592592587</v>
      </c>
      <c r="E45" s="39">
        <f t="shared" si="53"/>
        <v>0.63436342592592587</v>
      </c>
      <c r="F45" s="40">
        <v>0.6</v>
      </c>
      <c r="G45" s="40">
        <v>8</v>
      </c>
      <c r="H45" s="41" t="s">
        <v>56</v>
      </c>
      <c r="I45" s="39">
        <f t="shared" ref="I45:M45" si="54">I46+TIME(0,0,(3600*($O25-$O24)/(INDEX($T$5:$AB$6,MATCH(I$36,$S$5:$S$6,0),MATCH(CONCATENATE($P25,$Q25),$T$4:$AB$4,0)))+$T$8))</f>
        <v>0.49825231481481486</v>
      </c>
      <c r="J45" s="39">
        <f t="shared" si="54"/>
        <v>0.5260300925925927</v>
      </c>
      <c r="K45" s="39">
        <f t="shared" si="54"/>
        <v>0.54686342592592596</v>
      </c>
      <c r="L45" s="39">
        <f t="shared" si="54"/>
        <v>0.59894675925925933</v>
      </c>
      <c r="M45" s="42">
        <f t="shared" si="54"/>
        <v>0.66491898148148154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38">
        <f t="shared" ref="A46:E46" si="55">A45+TIME(0,0,(3600*($O25-$O24)/(INDEX($T$5:$AB$6,MATCH(A$36,$S$5:$S$6,0),MATCH(CONCATENATE($P25,$Q25),$T$4:$AB$4,0)))+$T$8))</f>
        <v>0.46875000000000006</v>
      </c>
      <c r="B46" s="39">
        <f t="shared" si="55"/>
        <v>0.50347222222222221</v>
      </c>
      <c r="C46" s="39">
        <f t="shared" si="55"/>
        <v>0.53125</v>
      </c>
      <c r="D46" s="39">
        <f t="shared" si="55"/>
        <v>0.57291666666666663</v>
      </c>
      <c r="E46" s="39">
        <f t="shared" si="55"/>
        <v>0.63541666666666663</v>
      </c>
      <c r="F46" s="40">
        <v>0.8</v>
      </c>
      <c r="G46" s="40">
        <v>9</v>
      </c>
      <c r="H46" s="41" t="s">
        <v>57</v>
      </c>
      <c r="I46" s="39">
        <f t="shared" ref="I46:J49" si="56">I47+TIME(0,0,(3600*($O26-$O25)/(INDEX($T$5:$AB$6,MATCH(I$36,$S$5:$S$6,0),MATCH(CONCATENATE($P26,$Q26),$T$4:$AB$4,0)))+$T$8))</f>
        <v>0.4971990740740741</v>
      </c>
      <c r="J46" s="39">
        <f t="shared" si="56"/>
        <v>0.52497685185185194</v>
      </c>
      <c r="K46" s="39">
        <f t="shared" ref="K46:L49" si="57">K47+TIME(0,0,(3600*($O26-$O25)/(INDEX($T$5:$AB$6,MATCH(K$36,$S$5:$S$6,0),MATCH(CONCATENATE($P26,$Q26),$T$4:$AB$4,0)))+$T$8))</f>
        <v>0.5458101851851852</v>
      </c>
      <c r="L46" s="39">
        <f t="shared" si="57"/>
        <v>0.59789351851851857</v>
      </c>
      <c r="M46" s="42">
        <f t="shared" ref="M46:M49" si="58">M47+TIME(0,0,(3600*($O26-$O25)/(INDEX($T$5:$AB$6,MATCH(M$36,$S$5:$S$6,0),MATCH(CONCATENATE($P26,$Q26),$T$4:$AB$4,0)))+$T$8))</f>
        <v>0.66386574074074078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">
      <c r="A47" s="38">
        <f t="shared" ref="A47" si="59">A46+TIME(0,0,(3600*($O26-$O25)/(INDEX($T$5:$AB$6,MATCH(A$36,$S$5:$S$6,0),MATCH(CONCATENATE($P26,$Q26),$T$4:$AB$4,0)))+$T$8))</f>
        <v>0.46972222222222226</v>
      </c>
      <c r="B47" s="39">
        <f t="shared" ref="B47:C50" si="60">B46+TIME(0,0,(3600*($O26-$O25)/(INDEX($T$5:$AB$6,MATCH(B$36,$S$5:$S$6,0),MATCH(CONCATENATE($P26,$Q26),$T$4:$AB$4,0)))+$T$8))</f>
        <v>0.50444444444444447</v>
      </c>
      <c r="C47" s="39">
        <f t="shared" si="60"/>
        <v>0.53222222222222226</v>
      </c>
      <c r="D47" s="39">
        <f t="shared" ref="D47:E50" si="61">D46+TIME(0,0,(3600*($O26-$O25)/(INDEX($T$5:$AB$6,MATCH(D$36,$S$5:$S$6,0),MATCH(CONCATENATE($P26,$Q26),$T$4:$AB$4,0)))+$T$8))</f>
        <v>0.57388888888888889</v>
      </c>
      <c r="E47" s="39">
        <f t="shared" si="61"/>
        <v>0.63638888888888889</v>
      </c>
      <c r="F47" s="40">
        <v>0.7</v>
      </c>
      <c r="G47" s="40">
        <v>10</v>
      </c>
      <c r="H47" s="41" t="s">
        <v>58</v>
      </c>
      <c r="I47" s="39">
        <f t="shared" si="56"/>
        <v>0.49622685185185189</v>
      </c>
      <c r="J47" s="39">
        <f t="shared" si="56"/>
        <v>0.52400462962962968</v>
      </c>
      <c r="K47" s="39">
        <f t="shared" si="57"/>
        <v>0.54483796296296294</v>
      </c>
      <c r="L47" s="39">
        <f t="shared" si="57"/>
        <v>0.59692129629629631</v>
      </c>
      <c r="M47" s="42">
        <f t="shared" si="58"/>
        <v>0.66289351851851852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">
      <c r="A48" s="38">
        <f t="shared" ref="A48" si="62">A47+TIME(0,0,(3600*($O27-$O26)/(INDEX($T$5:$AB$6,MATCH(A$36,$S$5:$S$6,0),MATCH(CONCATENATE($P27,$Q27),$T$4:$AB$4,0)))+$T$8))</f>
        <v>0.47077546296296302</v>
      </c>
      <c r="B48" s="39">
        <f t="shared" si="60"/>
        <v>0.50549768518518523</v>
      </c>
      <c r="C48" s="39">
        <f t="shared" si="60"/>
        <v>0.53327546296296302</v>
      </c>
      <c r="D48" s="39">
        <f t="shared" si="61"/>
        <v>0.57494212962962965</v>
      </c>
      <c r="E48" s="39">
        <f t="shared" si="61"/>
        <v>0.63744212962962965</v>
      </c>
      <c r="F48" s="40">
        <v>0.8</v>
      </c>
      <c r="G48" s="40">
        <v>11</v>
      </c>
      <c r="H48" s="41" t="s">
        <v>60</v>
      </c>
      <c r="I48" s="39">
        <f t="shared" si="56"/>
        <v>0.49517361111111113</v>
      </c>
      <c r="J48" s="39">
        <f t="shared" si="56"/>
        <v>0.52295138888888892</v>
      </c>
      <c r="K48" s="39">
        <f t="shared" si="57"/>
        <v>0.54378472222222218</v>
      </c>
      <c r="L48" s="39">
        <f t="shared" si="57"/>
        <v>0.59586805555555555</v>
      </c>
      <c r="M48" s="42">
        <f t="shared" si="58"/>
        <v>0.66184027777777776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">
      <c r="A49" s="38">
        <f t="shared" ref="A49" si="63">A48+TIME(0,0,(3600*($O28-$O27)/(INDEX($T$5:$AB$6,MATCH(A$36,$S$5:$S$6,0),MATCH(CONCATENATE($P28,$Q28),$T$4:$AB$4,0)))+$T$8))</f>
        <v>0.47166666666666673</v>
      </c>
      <c r="B49" s="39">
        <f t="shared" si="60"/>
        <v>0.50638888888888889</v>
      </c>
      <c r="C49" s="39">
        <f t="shared" si="60"/>
        <v>0.53416666666666668</v>
      </c>
      <c r="D49" s="39">
        <f t="shared" si="61"/>
        <v>0.57583333333333331</v>
      </c>
      <c r="E49" s="39">
        <f t="shared" si="61"/>
        <v>0.63833333333333331</v>
      </c>
      <c r="F49" s="40">
        <v>0.6</v>
      </c>
      <c r="G49" s="40">
        <v>12</v>
      </c>
      <c r="H49" s="41" t="s">
        <v>61</v>
      </c>
      <c r="I49" s="39">
        <f t="shared" si="56"/>
        <v>0.49428240740740742</v>
      </c>
      <c r="J49" s="39">
        <f t="shared" si="56"/>
        <v>0.52206018518518527</v>
      </c>
      <c r="K49" s="39">
        <f t="shared" si="57"/>
        <v>0.54289351851851853</v>
      </c>
      <c r="L49" s="39">
        <f t="shared" si="57"/>
        <v>0.5949768518518519</v>
      </c>
      <c r="M49" s="42">
        <f t="shared" si="58"/>
        <v>0.66094907407407411</v>
      </c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38">
        <f t="shared" ref="A50" si="64">A49+TIME(0,0,(3600*($O29-$O28)/(INDEX($T$5:$AB$6,MATCH(A$36,$S$5:$S$6,0),MATCH(CONCATENATE($P29,$Q29),$T$4:$AB$4,0)))+$T$8))</f>
        <v>0.47289351851851857</v>
      </c>
      <c r="B50" s="39">
        <f t="shared" si="60"/>
        <v>0.50761574074074078</v>
      </c>
      <c r="C50" s="39">
        <f t="shared" si="60"/>
        <v>0.53539351851851857</v>
      </c>
      <c r="D50" s="39">
        <f t="shared" si="61"/>
        <v>0.5770601851851852</v>
      </c>
      <c r="E50" s="39">
        <f t="shared" si="61"/>
        <v>0.6395601851851852</v>
      </c>
      <c r="F50" s="40">
        <v>1</v>
      </c>
      <c r="G50" s="40">
        <v>13</v>
      </c>
      <c r="H50" s="41" t="s">
        <v>62</v>
      </c>
      <c r="I50" s="46">
        <v>0.49305555555555558</v>
      </c>
      <c r="J50" s="46">
        <v>0.52083333333333337</v>
      </c>
      <c r="K50" s="46">
        <v>0.54166666666666663</v>
      </c>
      <c r="L50" s="46">
        <v>0.59375</v>
      </c>
      <c r="M50" s="47">
        <v>0.65972222222222221</v>
      </c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">
      <c r="A51" s="38"/>
      <c r="B51" s="39"/>
      <c r="C51" s="39"/>
      <c r="D51" s="39"/>
      <c r="E51" s="39"/>
      <c r="F51" s="40"/>
      <c r="G51" s="40"/>
      <c r="H51" s="41"/>
      <c r="I51" s="39"/>
      <c r="J51" s="39"/>
      <c r="K51" s="39"/>
      <c r="L51" s="39"/>
      <c r="M51" s="42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">
      <c r="A52" s="48" t="s">
        <v>69</v>
      </c>
      <c r="B52" s="49" t="s">
        <v>69</v>
      </c>
      <c r="C52" s="49" t="s">
        <v>63</v>
      </c>
      <c r="D52" s="49" t="s">
        <v>69</v>
      </c>
      <c r="E52" s="49" t="s">
        <v>69</v>
      </c>
      <c r="F52" s="49"/>
      <c r="G52" s="49"/>
      <c r="H52" s="50"/>
      <c r="I52" s="49" t="s">
        <v>69</v>
      </c>
      <c r="J52" s="49" t="s">
        <v>69</v>
      </c>
      <c r="K52" s="49" t="s">
        <v>63</v>
      </c>
      <c r="L52" s="49" t="s">
        <v>69</v>
      </c>
      <c r="M52" s="51" t="s">
        <v>69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86" t="s">
        <v>30</v>
      </c>
      <c r="B54" s="87"/>
      <c r="C54" s="87"/>
      <c r="D54" s="87"/>
      <c r="E54" s="88"/>
      <c r="F54" s="56" t="s">
        <v>31</v>
      </c>
      <c r="G54" s="57" t="s">
        <v>32</v>
      </c>
      <c r="H54" s="57" t="s">
        <v>33</v>
      </c>
      <c r="I54" s="89" t="s">
        <v>34</v>
      </c>
      <c r="J54" s="87"/>
      <c r="K54" s="87"/>
      <c r="L54" s="87"/>
      <c r="M54" s="88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5">
      <c r="A55" s="93" t="s">
        <v>35</v>
      </c>
      <c r="B55" s="91"/>
      <c r="C55" s="91"/>
      <c r="D55" s="91"/>
      <c r="E55" s="92"/>
      <c r="F55" s="58"/>
      <c r="G55" s="17" t="s">
        <v>36</v>
      </c>
      <c r="H55" s="59" t="s">
        <v>37</v>
      </c>
      <c r="I55" s="90" t="s">
        <v>35</v>
      </c>
      <c r="J55" s="91"/>
      <c r="K55" s="91"/>
      <c r="L55" s="91"/>
      <c r="M55" s="92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5">
      <c r="A56" s="60" t="s">
        <v>70</v>
      </c>
      <c r="B56" s="61" t="s">
        <v>72</v>
      </c>
      <c r="C56" s="61"/>
      <c r="D56" s="61"/>
      <c r="E56" s="61"/>
      <c r="F56" s="62"/>
      <c r="G56" s="62"/>
      <c r="H56" s="61"/>
      <c r="I56" s="63" t="s">
        <v>70</v>
      </c>
      <c r="J56" s="61" t="s">
        <v>72</v>
      </c>
      <c r="K56" s="61"/>
      <c r="L56" s="61"/>
      <c r="M56" s="64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5">
      <c r="A57" s="25" t="s">
        <v>23</v>
      </c>
      <c r="B57" s="65" t="s">
        <v>23</v>
      </c>
      <c r="C57" s="65"/>
      <c r="D57" s="65"/>
      <c r="E57" s="65"/>
      <c r="F57" s="66"/>
      <c r="G57" s="66"/>
      <c r="H57" s="66"/>
      <c r="I57" s="65" t="s">
        <v>23</v>
      </c>
      <c r="J57" s="65" t="s">
        <v>23</v>
      </c>
      <c r="K57" s="65"/>
      <c r="L57" s="65"/>
      <c r="M57" s="67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">
      <c r="A58" s="76">
        <v>0.6875</v>
      </c>
      <c r="B58" s="78">
        <v>0.75694444444444453</v>
      </c>
      <c r="C58" s="31"/>
      <c r="D58" s="31"/>
      <c r="E58" s="31"/>
      <c r="F58" s="32">
        <v>0</v>
      </c>
      <c r="G58" s="32">
        <v>0</v>
      </c>
      <c r="H58" s="33" t="s">
        <v>47</v>
      </c>
      <c r="I58" s="34">
        <f t="shared" ref="I58:J70" si="65">I59+TIME(0,0,(3600*($O17-$O16)/(INDEX($T$5:$AB$6,MATCH(I$57,$S$5:$S$6,0),MATCH(CONCATENATE($P17,$Q17),$T$4:$AB$4,0)))+$T$8))</f>
        <v>0.74372685185185183</v>
      </c>
      <c r="J58" s="34">
        <f t="shared" si="65"/>
        <v>0.79233796296296299</v>
      </c>
      <c r="K58" s="68"/>
      <c r="L58" s="68"/>
      <c r="M58" s="69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">
      <c r="A59" s="77">
        <f t="shared" ref="A59:A71" si="66">A58+TIME(0,0,(3600*($O17-$O16)/(INDEX($T$5:$AB$6,MATCH(A$57,$S$5:$S$6,0),MATCH(CONCATENATE($P17,$Q17),$T$4:$AB$4,0)))+$T$8))</f>
        <v>0.68896990740740738</v>
      </c>
      <c r="B59" s="79">
        <f t="shared" ref="B59" si="67">B58+TIME(0,0,(3600*($O17-$O16)/(INDEX($T$5:$AB$6,MATCH(B$57,$S$5:$S$6,0),MATCH(CONCATENATE($P17,$Q17),$T$4:$AB$4,0)))+$T$8))</f>
        <v>0.75841435185185191</v>
      </c>
      <c r="C59" s="39"/>
      <c r="D59" s="39"/>
      <c r="E59" s="39"/>
      <c r="F59" s="40">
        <v>1.3</v>
      </c>
      <c r="G59" s="40">
        <v>1</v>
      </c>
      <c r="H59" s="41" t="s">
        <v>73</v>
      </c>
      <c r="I59" s="39">
        <f t="shared" si="65"/>
        <v>0.74225694444444446</v>
      </c>
      <c r="J59" s="39">
        <f t="shared" si="65"/>
        <v>0.79086805555555562</v>
      </c>
      <c r="K59" s="70"/>
      <c r="L59" s="70"/>
      <c r="M59" s="7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">
      <c r="A60" s="77">
        <f t="shared" si="66"/>
        <v>0.69002314814814814</v>
      </c>
      <c r="B60" s="79">
        <f t="shared" ref="B60" si="68">B59+TIME(0,0,(3600*($O18-$O17)/(INDEX($T$5:$AB$6,MATCH(B$57,$S$5:$S$6,0),MATCH(CONCATENATE($P18,$Q18),$T$4:$AB$4,0)))+$T$8))</f>
        <v>0.75946759259259267</v>
      </c>
      <c r="C60" s="39"/>
      <c r="D60" s="39"/>
      <c r="E60" s="39"/>
      <c r="F60" s="40">
        <v>0.8</v>
      </c>
      <c r="G60" s="40">
        <v>2</v>
      </c>
      <c r="H60" s="41" t="s">
        <v>49</v>
      </c>
      <c r="I60" s="39">
        <f t="shared" si="65"/>
        <v>0.7412037037037037</v>
      </c>
      <c r="J60" s="39">
        <f t="shared" si="65"/>
        <v>0.78981481481481486</v>
      </c>
      <c r="K60" s="70"/>
      <c r="L60" s="70"/>
      <c r="M60" s="7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">
      <c r="A61" s="77">
        <f t="shared" si="66"/>
        <v>0.69216435185185188</v>
      </c>
      <c r="B61" s="79">
        <f t="shared" ref="B61" si="69">B60+TIME(0,0,(3600*($O19-$O18)/(INDEX($T$5:$AB$6,MATCH(B$57,$S$5:$S$6,0),MATCH(CONCATENATE($P19,$Q19),$T$4:$AB$4,0)))+$T$8))</f>
        <v>0.76160879629629641</v>
      </c>
      <c r="C61" s="39"/>
      <c r="D61" s="39"/>
      <c r="E61" s="39"/>
      <c r="F61" s="40">
        <v>2.1</v>
      </c>
      <c r="G61" s="40">
        <v>3</v>
      </c>
      <c r="H61" s="41" t="s">
        <v>50</v>
      </c>
      <c r="I61" s="39">
        <f t="shared" si="65"/>
        <v>0.73906249999999996</v>
      </c>
      <c r="J61" s="39">
        <f t="shared" si="65"/>
        <v>0.78767361111111112</v>
      </c>
      <c r="K61" s="70"/>
      <c r="L61" s="70"/>
      <c r="M61" s="7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">
      <c r="A62" s="77">
        <f t="shared" si="66"/>
        <v>0.69305555555555554</v>
      </c>
      <c r="B62" s="79">
        <f t="shared" ref="B62" si="70">B61+TIME(0,0,(3600*($O20-$O19)/(INDEX($T$5:$AB$6,MATCH(B$57,$S$5:$S$6,0),MATCH(CONCATENATE($P20,$Q20),$T$4:$AB$4,0)))+$T$8))</f>
        <v>0.76250000000000007</v>
      </c>
      <c r="C62" s="39"/>
      <c r="D62" s="39"/>
      <c r="E62" s="39"/>
      <c r="F62" s="40">
        <v>0.6</v>
      </c>
      <c r="G62" s="40">
        <v>4</v>
      </c>
      <c r="H62" s="41" t="s">
        <v>52</v>
      </c>
      <c r="I62" s="39">
        <f t="shared" si="65"/>
        <v>0.7381712962962963</v>
      </c>
      <c r="J62" s="39">
        <f t="shared" si="65"/>
        <v>0.78678240740740746</v>
      </c>
      <c r="K62" s="70"/>
      <c r="L62" s="70"/>
      <c r="M62" s="7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">
      <c r="A63" s="77">
        <f t="shared" si="66"/>
        <v>0.69410879629629629</v>
      </c>
      <c r="B63" s="79">
        <f t="shared" ref="B63" si="71">B62+TIME(0,0,(3600*($O21-$O20)/(INDEX($T$5:$AB$6,MATCH(B$57,$S$5:$S$6,0),MATCH(CONCATENATE($P21,$Q21),$T$4:$AB$4,0)))+$T$8))</f>
        <v>0.76355324074074082</v>
      </c>
      <c r="C63" s="39"/>
      <c r="D63" s="39"/>
      <c r="E63" s="39"/>
      <c r="F63" s="40">
        <v>0.8</v>
      </c>
      <c r="G63" s="40">
        <v>5</v>
      </c>
      <c r="H63" s="41" t="s">
        <v>53</v>
      </c>
      <c r="I63" s="39">
        <f t="shared" si="65"/>
        <v>0.73711805555555554</v>
      </c>
      <c r="J63" s="39">
        <f t="shared" si="65"/>
        <v>0.7857291666666667</v>
      </c>
      <c r="K63" s="70"/>
      <c r="L63" s="70"/>
      <c r="M63" s="7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">
      <c r="A64" s="77">
        <f t="shared" si="66"/>
        <v>0.69508101851851856</v>
      </c>
      <c r="B64" s="79">
        <f t="shared" ref="B64" si="72">B63+TIME(0,0,(3600*($O22-$O21)/(INDEX($T$5:$AB$6,MATCH(B$57,$S$5:$S$6,0),MATCH(CONCATENATE($P22,$Q22),$T$4:$AB$4,0)))+$T$8))</f>
        <v>0.76452546296296309</v>
      </c>
      <c r="C64" s="39"/>
      <c r="D64" s="39"/>
      <c r="E64" s="39"/>
      <c r="F64" s="40">
        <v>0.7</v>
      </c>
      <c r="G64" s="40">
        <v>6</v>
      </c>
      <c r="H64" s="41" t="s">
        <v>54</v>
      </c>
      <c r="I64" s="39">
        <f t="shared" si="65"/>
        <v>0.73614583333333328</v>
      </c>
      <c r="J64" s="39">
        <f t="shared" si="65"/>
        <v>0.78475694444444444</v>
      </c>
      <c r="K64" s="70"/>
      <c r="L64" s="70"/>
      <c r="M64" s="7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x14ac:dyDescent="0.2">
      <c r="A65" s="77">
        <f t="shared" si="66"/>
        <v>0.69597222222222221</v>
      </c>
      <c r="B65" s="79">
        <f t="shared" ref="B65" si="73">B64+TIME(0,0,(3600*($O23-$O22)/(INDEX($T$5:$AB$6,MATCH(B$57,$S$5:$S$6,0),MATCH(CONCATENATE($P23,$Q23),$T$4:$AB$4,0)))+$T$8))</f>
        <v>0.76541666666666675</v>
      </c>
      <c r="C65" s="39"/>
      <c r="D65" s="39"/>
      <c r="E65" s="39"/>
      <c r="F65" s="40">
        <v>0.6</v>
      </c>
      <c r="G65" s="40">
        <v>7</v>
      </c>
      <c r="H65" s="41" t="s">
        <v>55</v>
      </c>
      <c r="I65" s="39">
        <f t="shared" si="65"/>
        <v>0.73525462962962962</v>
      </c>
      <c r="J65" s="39">
        <f t="shared" si="65"/>
        <v>0.78386574074074078</v>
      </c>
      <c r="K65" s="70"/>
      <c r="L65" s="70"/>
      <c r="M65" s="7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2.75" customHeight="1" x14ac:dyDescent="0.2">
      <c r="A66" s="77">
        <f t="shared" si="66"/>
        <v>0.69686342592592587</v>
      </c>
      <c r="B66" s="79">
        <f t="shared" ref="B66" si="74">B65+TIME(0,0,(3600*($O24-$O23)/(INDEX($T$5:$AB$6,MATCH(B$57,$S$5:$S$6,0),MATCH(CONCATENATE($P24,$Q24),$T$4:$AB$4,0)))+$T$8))</f>
        <v>0.7663078703703704</v>
      </c>
      <c r="C66" s="39"/>
      <c r="D66" s="39"/>
      <c r="E66" s="39"/>
      <c r="F66" s="40">
        <v>0.6</v>
      </c>
      <c r="G66" s="40">
        <v>8</v>
      </c>
      <c r="H66" s="41" t="s">
        <v>56</v>
      </c>
      <c r="I66" s="39">
        <f t="shared" si="65"/>
        <v>0.73436342592592596</v>
      </c>
      <c r="J66" s="39">
        <f t="shared" si="65"/>
        <v>0.78297453703703712</v>
      </c>
      <c r="K66" s="70"/>
      <c r="L66" s="70"/>
      <c r="M66" s="7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2.75" customHeight="1" x14ac:dyDescent="0.2">
      <c r="A67" s="77">
        <f t="shared" si="66"/>
        <v>0.69791666666666663</v>
      </c>
      <c r="B67" s="79">
        <f t="shared" ref="B67" si="75">B66+TIME(0,0,(3600*($O25-$O24)/(INDEX($T$5:$AB$6,MATCH(B$57,$S$5:$S$6,0),MATCH(CONCATENATE($P25,$Q25),$T$4:$AB$4,0)))+$T$8))</f>
        <v>0.76736111111111116</v>
      </c>
      <c r="C67" s="39"/>
      <c r="D67" s="39"/>
      <c r="E67" s="39"/>
      <c r="F67" s="40">
        <v>0.8</v>
      </c>
      <c r="G67" s="40">
        <v>9</v>
      </c>
      <c r="H67" s="41" t="s">
        <v>57</v>
      </c>
      <c r="I67" s="39">
        <f t="shared" si="65"/>
        <v>0.7333101851851852</v>
      </c>
      <c r="J67" s="39">
        <f t="shared" si="65"/>
        <v>0.78192129629629636</v>
      </c>
      <c r="K67" s="70"/>
      <c r="L67" s="70"/>
      <c r="M67" s="7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2.75" x14ac:dyDescent="0.2">
      <c r="A68" s="77">
        <f t="shared" si="66"/>
        <v>0.69888888888888889</v>
      </c>
      <c r="B68" s="79">
        <f t="shared" ref="B68" si="76">B67+TIME(0,0,(3600*($O26-$O25)/(INDEX($T$5:$AB$6,MATCH(B$57,$S$5:$S$6,0),MATCH(CONCATENATE($P26,$Q26),$T$4:$AB$4,0)))+$T$8))</f>
        <v>0.76833333333333342</v>
      </c>
      <c r="C68" s="39"/>
      <c r="D68" s="39"/>
      <c r="E68" s="39"/>
      <c r="F68" s="40">
        <v>0.7</v>
      </c>
      <c r="G68" s="40">
        <v>10</v>
      </c>
      <c r="H68" s="41" t="s">
        <v>58</v>
      </c>
      <c r="I68" s="39">
        <f t="shared" si="65"/>
        <v>0.73233796296296294</v>
      </c>
      <c r="J68" s="39">
        <f t="shared" si="65"/>
        <v>0.7809490740740741</v>
      </c>
      <c r="K68" s="70"/>
      <c r="L68" s="70"/>
      <c r="M68" s="7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x14ac:dyDescent="0.2">
      <c r="A69" s="77">
        <f t="shared" si="66"/>
        <v>0.69994212962962965</v>
      </c>
      <c r="B69" s="79">
        <f t="shared" ref="B69" si="77">B68+TIME(0,0,(3600*($O27-$O26)/(INDEX($T$5:$AB$6,MATCH(B$57,$S$5:$S$6,0),MATCH(CONCATENATE($P27,$Q27),$T$4:$AB$4,0)))+$T$8))</f>
        <v>0.76938657407407418</v>
      </c>
      <c r="C69" s="39"/>
      <c r="D69" s="39"/>
      <c r="E69" s="39"/>
      <c r="F69" s="40">
        <v>0.8</v>
      </c>
      <c r="G69" s="40">
        <v>11</v>
      </c>
      <c r="H69" s="41" t="s">
        <v>60</v>
      </c>
      <c r="I69" s="39">
        <f t="shared" si="65"/>
        <v>0.73128472222222218</v>
      </c>
      <c r="J69" s="39">
        <f t="shared" si="65"/>
        <v>0.77989583333333334</v>
      </c>
      <c r="K69" s="70"/>
      <c r="L69" s="70"/>
      <c r="M69" s="7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x14ac:dyDescent="0.2">
      <c r="A70" s="77">
        <f t="shared" si="66"/>
        <v>0.70083333333333331</v>
      </c>
      <c r="B70" s="79">
        <f t="shared" ref="B70" si="78">B69+TIME(0,0,(3600*($O28-$O27)/(INDEX($T$5:$AB$6,MATCH(B$57,$S$5:$S$6,0),MATCH(CONCATENATE($P28,$Q28),$T$4:$AB$4,0)))+$T$8))</f>
        <v>0.77027777777777784</v>
      </c>
      <c r="C70" s="39"/>
      <c r="D70" s="39"/>
      <c r="E70" s="39"/>
      <c r="F70" s="40">
        <v>0.6</v>
      </c>
      <c r="G70" s="40">
        <v>12</v>
      </c>
      <c r="H70" s="41" t="s">
        <v>61</v>
      </c>
      <c r="I70" s="39">
        <f t="shared" si="65"/>
        <v>0.73039351851851853</v>
      </c>
      <c r="J70" s="39">
        <f t="shared" si="65"/>
        <v>0.77900462962962969</v>
      </c>
      <c r="K70" s="70"/>
      <c r="L70" s="70"/>
      <c r="M70" s="7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x14ac:dyDescent="0.2">
      <c r="A71" s="77">
        <f t="shared" si="66"/>
        <v>0.7020601851851852</v>
      </c>
      <c r="B71" s="79">
        <f t="shared" ref="B71" si="79">B70+TIME(0,0,(3600*($O29-$O28)/(INDEX($T$5:$AB$6,MATCH(B$57,$S$5:$S$6,0),MATCH(CONCATENATE($P29,$Q29),$T$4:$AB$4,0)))+$T$8))</f>
        <v>0.77150462962962973</v>
      </c>
      <c r="C71" s="39"/>
      <c r="D71" s="39"/>
      <c r="E71" s="39"/>
      <c r="F71" s="40">
        <v>1</v>
      </c>
      <c r="G71" s="40">
        <v>13</v>
      </c>
      <c r="H71" s="41" t="s">
        <v>62</v>
      </c>
      <c r="I71" s="46">
        <v>0.72916666666666663</v>
      </c>
      <c r="J71" s="46">
        <v>0.77777777777777779</v>
      </c>
      <c r="K71" s="72"/>
      <c r="L71" s="72"/>
      <c r="M71" s="73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x14ac:dyDescent="0.2">
      <c r="A72" s="38"/>
      <c r="B72" s="39"/>
      <c r="C72" s="39"/>
      <c r="D72" s="39"/>
      <c r="E72" s="39"/>
      <c r="F72" s="40"/>
      <c r="G72" s="40"/>
      <c r="H72" s="41"/>
      <c r="I72" s="39"/>
      <c r="J72" s="74"/>
      <c r="K72" s="74"/>
      <c r="L72" s="74"/>
      <c r="M72" s="75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">
      <c r="A73" s="48" t="s">
        <v>69</v>
      </c>
      <c r="B73" s="49" t="s">
        <v>69</v>
      </c>
      <c r="C73" s="49"/>
      <c r="D73" s="49"/>
      <c r="E73" s="49"/>
      <c r="F73" s="49"/>
      <c r="G73" s="49"/>
      <c r="H73" s="50"/>
      <c r="I73" s="49" t="s">
        <v>69</v>
      </c>
      <c r="J73" s="49" t="s">
        <v>69</v>
      </c>
      <c r="K73" s="49"/>
      <c r="L73" s="49"/>
      <c r="M73" s="5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1"/>
      <c r="B75" s="1"/>
      <c r="C75" s="1"/>
      <c r="D75" s="1"/>
      <c r="E75" s="1"/>
      <c r="F75" s="1"/>
      <c r="G75" s="1"/>
      <c r="H75" s="1"/>
      <c r="I75" s="1" t="s">
        <v>71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</sheetData>
  <mergeCells count="16">
    <mergeCell ref="I13:M13"/>
    <mergeCell ref="I54:M54"/>
    <mergeCell ref="I55:M55"/>
    <mergeCell ref="A13:E13"/>
    <mergeCell ref="A33:E33"/>
    <mergeCell ref="I33:M33"/>
    <mergeCell ref="A34:E34"/>
    <mergeCell ref="I34:M34"/>
    <mergeCell ref="A54:E54"/>
    <mergeCell ref="A55:E55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2022-04-06T12:05:52Z</dcterms:modified>
</cp:coreProperties>
</file>