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hiH/rui1uGtgGGIpvsIdoHTdtMQ=="/>
    </ext>
  </extLst>
</workbook>
</file>

<file path=xl/calcChain.xml><?xml version="1.0" encoding="utf-8"?>
<calcChain xmlns="http://schemas.openxmlformats.org/spreadsheetml/2006/main">
  <c r="O17" i="1" l="1"/>
  <c r="S17" i="1" s="1"/>
  <c r="B17" i="1"/>
  <c r="R17" i="1" l="1"/>
  <c r="O18" i="1"/>
  <c r="C17" i="1"/>
  <c r="C18" i="1" s="1"/>
  <c r="A17" i="1"/>
  <c r="A18" i="1" s="1"/>
  <c r="O19" i="1" l="1"/>
  <c r="R18" i="1"/>
  <c r="S18" i="1"/>
  <c r="B18" i="1"/>
  <c r="B19" i="1" s="1"/>
  <c r="O20" i="1" l="1"/>
  <c r="R19" i="1"/>
  <c r="S19" i="1"/>
  <c r="B20" i="1"/>
  <c r="A19" i="1"/>
  <c r="A20" i="1" s="1"/>
  <c r="C19" i="1"/>
  <c r="C20" i="1" s="1"/>
  <c r="B21" i="1" l="1"/>
  <c r="S20" i="1"/>
  <c r="O21" i="1"/>
  <c r="A21" i="1" s="1"/>
  <c r="R20" i="1"/>
  <c r="B22" i="1" l="1"/>
  <c r="S21" i="1"/>
  <c r="O22" i="1"/>
  <c r="R21" i="1"/>
  <c r="C21" i="1"/>
  <c r="C22" i="1" s="1"/>
  <c r="O23" i="1" l="1"/>
  <c r="R22" i="1"/>
  <c r="S22" i="1"/>
  <c r="A22" i="1"/>
  <c r="A23" i="1" s="1"/>
  <c r="S23" i="1" l="1"/>
  <c r="O24" i="1"/>
  <c r="R23" i="1"/>
  <c r="C23" i="1"/>
  <c r="C24" i="1" s="1"/>
  <c r="B23" i="1"/>
  <c r="B24" i="1" s="1"/>
  <c r="O25" i="1" l="1"/>
  <c r="R24" i="1"/>
  <c r="S24" i="1"/>
  <c r="C25" i="1"/>
  <c r="A24" i="1"/>
  <c r="A25" i="1" s="1"/>
  <c r="S25" i="1" l="1"/>
  <c r="O26" i="1"/>
  <c r="R25" i="1"/>
  <c r="B25" i="1"/>
  <c r="O27" i="1" l="1"/>
  <c r="R26" i="1"/>
  <c r="S26" i="1"/>
  <c r="B26" i="1"/>
  <c r="B27" i="1" s="1"/>
  <c r="C26" i="1"/>
  <c r="C27" i="1" s="1"/>
  <c r="A26" i="1"/>
  <c r="A27" i="1" s="1"/>
  <c r="S27" i="1" l="1"/>
  <c r="R27" i="1"/>
  <c r="O28" i="1"/>
  <c r="C28" i="1" s="1"/>
  <c r="S28" i="1" l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R28" i="1"/>
  <c r="K27" i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A28" i="1"/>
  <c r="B28" i="1"/>
</calcChain>
</file>

<file path=xl/sharedStrings.xml><?xml version="1.0" encoding="utf-8"?>
<sst xmlns="http://schemas.openxmlformats.org/spreadsheetml/2006/main" count="97" uniqueCount="62">
  <si>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</si>
  <si>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</si>
  <si>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</si>
  <si>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</si>
  <si>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</si>
  <si>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</si>
  <si>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</si>
  <si>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</si>
  <si>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</si>
  <si>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</si>
  <si>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</si>
  <si>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</si>
  <si>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</si>
  <si>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</si>
  <si>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</si>
  <si>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</si>
  <si>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</si>
  <si>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</si>
  <si>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</si>
  <si>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</si>
  <si>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</si>
  <si>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</si>
  <si>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</si>
  <si>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</si>
  <si>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</si>
  <si>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</si>
  <si>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</si>
  <si>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Radu Negru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</si>
  <si>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</si>
  <si>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</si>
  <si>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</si>
  <si>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</si>
  <si>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</si>
  <si>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</si>
  <si>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</si>
  <si>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</si>
  <si>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</si>
  <si>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</si>
  <si>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</si>
  <si>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</si>
  <si>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</si>
  <si>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</si>
  <si>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</si>
  <si>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</si>
  <si>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Valea Mare</t>
  </si>
  <si>
    <t>S</t>
  </si>
  <si>
    <t>Valea Mare IATSA</t>
  </si>
  <si>
    <t>Stefanestii Noi Biserica</t>
  </si>
  <si>
    <t>Izvorani Ramificatie</t>
  </si>
  <si>
    <t>Stefanesti Primarie</t>
  </si>
  <si>
    <t>Viisoara (Stefanesti Crama)</t>
  </si>
  <si>
    <t>Golesti Ramificatie</t>
  </si>
  <si>
    <t>Valeni-Podgoria</t>
  </si>
  <si>
    <t>Vranesti Ramificatie</t>
  </si>
  <si>
    <t>Vranesti</t>
  </si>
  <si>
    <t>Radu Negru1</t>
  </si>
  <si>
    <t>D</t>
  </si>
  <si>
    <t>Radu Negru2</t>
  </si>
  <si>
    <t>1=5</t>
  </si>
  <si>
    <t>EMITENT,</t>
  </si>
  <si>
    <t>Pitesti Atg. Astra Tours Dob</t>
  </si>
  <si>
    <t>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</si>
</sst>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  <font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8" xfId="0" applyFont="1" applyBorder="1" applyAlignment="1">
      <alignment horizontal="left"/>
    </xf>
    <xf numFmtId="20" fontId="2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49" fontId="12" fillId="0" borderId="0" xfId="0" applyNumberFormat="1" applyFont="1" applyAlignment="1">
      <alignment horizontal="left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3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5.75" customHeight="1" x14ac:dyDescent="0.25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5.75" customHeight="1" x14ac:dyDescent="0.25">
      <c r="A11" s="12" t="s">
        <v>28</v>
      </c>
      <c r="B11" s="12"/>
      <c r="C11" s="12"/>
      <c r="D11" s="12"/>
      <c r="E11" s="57" t="s">
        <v>61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5" t="s">
        <v>29</v>
      </c>
      <c r="B12" s="66"/>
      <c r="C12" s="66"/>
      <c r="D12" s="66"/>
      <c r="E12" s="66"/>
      <c r="F12" s="14" t="s">
        <v>30</v>
      </c>
      <c r="G12" s="15" t="s">
        <v>31</v>
      </c>
      <c r="H12" s="15" t="s">
        <v>32</v>
      </c>
      <c r="I12" s="58" t="s">
        <v>33</v>
      </c>
      <c r="J12" s="59"/>
      <c r="K12" s="59"/>
      <c r="L12" s="59"/>
      <c r="M12" s="60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58" t="s">
        <v>34</v>
      </c>
      <c r="B13" s="59"/>
      <c r="C13" s="59"/>
      <c r="D13" s="59"/>
      <c r="E13" s="60"/>
      <c r="F13" s="17"/>
      <c r="G13" s="18" t="s">
        <v>35</v>
      </c>
      <c r="H13" s="19" t="s">
        <v>36</v>
      </c>
      <c r="I13" s="58" t="s">
        <v>34</v>
      </c>
      <c r="J13" s="59"/>
      <c r="K13" s="59"/>
      <c r="L13" s="59"/>
      <c r="M13" s="60"/>
      <c r="N13" s="16"/>
      <c r="O13" s="16"/>
      <c r="P13" s="16"/>
      <c r="Q13" s="16"/>
      <c r="R13" s="16" t="s">
        <v>37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38</v>
      </c>
      <c r="B14" s="21" t="s">
        <v>39</v>
      </c>
      <c r="C14" s="21" t="s">
        <v>40</v>
      </c>
      <c r="D14" s="21"/>
      <c r="E14" s="21"/>
      <c r="F14" s="22"/>
      <c r="G14" s="22"/>
      <c r="H14" s="21"/>
      <c r="I14" s="21" t="s">
        <v>38</v>
      </c>
      <c r="J14" s="21" t="s">
        <v>39</v>
      </c>
      <c r="K14" s="21" t="s">
        <v>40</v>
      </c>
      <c r="L14" s="21"/>
      <c r="M14" s="23"/>
      <c r="N14" s="16"/>
      <c r="O14" s="16" t="s">
        <v>41</v>
      </c>
      <c r="P14" s="16" t="s">
        <v>6</v>
      </c>
      <c r="Q14" s="16" t="s">
        <v>2</v>
      </c>
      <c r="R14" s="24" t="s">
        <v>42</v>
      </c>
      <c r="S14" s="24" t="s">
        <v>43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23</v>
      </c>
      <c r="B15" s="26" t="s">
        <v>23</v>
      </c>
      <c r="C15" s="26" t="s">
        <v>23</v>
      </c>
      <c r="D15" s="26"/>
      <c r="E15" s="26"/>
      <c r="F15" s="27"/>
      <c r="G15" s="27"/>
      <c r="H15" s="28"/>
      <c r="I15" s="26" t="s">
        <v>23</v>
      </c>
      <c r="J15" s="26" t="s">
        <v>23</v>
      </c>
      <c r="K15" s="26" t="s">
        <v>23</v>
      </c>
      <c r="L15" s="26"/>
      <c r="M15" s="29"/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">
      <c r="A16" s="30">
        <v>0.26041666666666669</v>
      </c>
      <c r="B16" s="31">
        <v>0.60069444444444442</v>
      </c>
      <c r="C16" s="31">
        <v>0.76041666666666663</v>
      </c>
      <c r="D16" s="32"/>
      <c r="E16" s="32"/>
      <c r="F16" s="33"/>
      <c r="G16" s="33">
        <v>0</v>
      </c>
      <c r="H16" s="34" t="s">
        <v>60</v>
      </c>
      <c r="I16" s="32">
        <f t="shared" ref="I16:K16" si="0">I17+TIME(0,0,(3600*($O17-$O16)/(INDEX($T$5:$AB$6,MATCH(I$15,$S$5:$S$6,0),MATCH(CONCATENATE($P17,$Q17),$T$4:$AB$4,0)))+$T$8))</f>
        <v>0.3024768518518518</v>
      </c>
      <c r="J16" s="32">
        <f t="shared" si="0"/>
        <v>0.6427546296296297</v>
      </c>
      <c r="K16" s="32">
        <f t="shared" si="0"/>
        <v>0.80247685185185191</v>
      </c>
      <c r="L16" s="32"/>
      <c r="M16" s="35"/>
      <c r="O16" s="5">
        <v>0</v>
      </c>
      <c r="P16" s="36"/>
      <c r="Q16" s="36"/>
      <c r="R16" s="37"/>
    </row>
    <row r="17" spans="1:23" ht="13.5" customHeight="1" x14ac:dyDescent="0.25">
      <c r="A17" s="38">
        <f t="shared" ref="A17:C17" si="1">A16+TIME(0,0,(3600*($O17-$O16)/(INDEX($T$5:$AB$6,MATCH(A$15,$S$5:$S$6,0),MATCH(CONCATENATE($P17,$Q17),$T$4:$AB$4,0)))+$T$8))</f>
        <v>0.26363425925925926</v>
      </c>
      <c r="B17" s="39">
        <f t="shared" si="1"/>
        <v>0.603912037037037</v>
      </c>
      <c r="C17" s="39">
        <f t="shared" si="1"/>
        <v>0.76363425925925921</v>
      </c>
      <c r="D17" s="39"/>
      <c r="E17" s="39"/>
      <c r="F17" s="40">
        <v>3.4</v>
      </c>
      <c r="G17" s="41">
        <v>1</v>
      </c>
      <c r="H17" s="42" t="s">
        <v>44</v>
      </c>
      <c r="I17" s="39">
        <f t="shared" ref="I17:K17" si="2">I18+TIME(0,0,(3600*($O18-$O17)/(INDEX($T$5:$AB$6,MATCH(I$15,$S$5:$S$6,0),MATCH(CONCATENATE($P18,$Q18),$T$4:$AB$4,0)))+$T$8))</f>
        <v>0.29925925925925922</v>
      </c>
      <c r="J17" s="39">
        <f t="shared" si="2"/>
        <v>0.63953703703703713</v>
      </c>
      <c r="K17" s="39">
        <f t="shared" si="2"/>
        <v>0.79925925925925934</v>
      </c>
      <c r="L17" s="39"/>
      <c r="M17" s="43"/>
      <c r="O17" s="5">
        <f t="shared" ref="O17:O28" si="3">O16+F17</f>
        <v>3.4</v>
      </c>
      <c r="P17" s="8">
        <v>1</v>
      </c>
      <c r="Q17" s="44" t="s">
        <v>45</v>
      </c>
      <c r="R17" s="45">
        <f t="shared" ref="R17:S17" si="4">TIME(0,0,(3600*($O17-$O16)/(INDEX($T$5:$AB$6,MATCH(R$15,$S$5:$S$6,0),MATCH((CONCATENATE($P17,$Q17)),$T$4:$AB$4,0)))))</f>
        <v>2.8240740740740739E-3</v>
      </c>
      <c r="S17" s="45">
        <f t="shared" si="4"/>
        <v>3.5416666666666665E-3</v>
      </c>
      <c r="T17" s="1"/>
      <c r="U17" s="46"/>
      <c r="V17" s="1"/>
      <c r="W17" s="1"/>
    </row>
    <row r="18" spans="1:23" ht="13.5" customHeight="1" x14ac:dyDescent="0.25">
      <c r="A18" s="38">
        <f t="shared" ref="A18:C18" si="5">A17+TIME(0,0,(3600*($O18-$O17)/(INDEX($T$5:$AB$6,MATCH(A$15,$S$5:$S$6,0),MATCH(CONCATENATE($P18,$Q18),$T$4:$AB$4,0)))+$T$8))</f>
        <v>0.26444444444444443</v>
      </c>
      <c r="B18" s="39">
        <f t="shared" si="5"/>
        <v>0.60472222222222216</v>
      </c>
      <c r="C18" s="39">
        <f t="shared" si="5"/>
        <v>0.76444444444444437</v>
      </c>
      <c r="D18" s="39"/>
      <c r="E18" s="39"/>
      <c r="F18" s="41">
        <v>0.5</v>
      </c>
      <c r="G18" s="40">
        <v>2</v>
      </c>
      <c r="H18" s="42" t="s">
        <v>46</v>
      </c>
      <c r="I18" s="39">
        <f t="shared" ref="I18:K18" si="6">I19+TIME(0,0,(3600*($O19-$O18)/(INDEX($T$5:$AB$6,MATCH(I$15,$S$5:$S$6,0),MATCH(CONCATENATE($P19,$Q19),$T$4:$AB$4,0)))+$T$8))</f>
        <v>0.29844907407407406</v>
      </c>
      <c r="J18" s="39">
        <f t="shared" si="6"/>
        <v>0.63872685185185196</v>
      </c>
      <c r="K18" s="39">
        <f t="shared" si="6"/>
        <v>0.79844907407407417</v>
      </c>
      <c r="L18" s="39"/>
      <c r="M18" s="43"/>
      <c r="O18" s="5">
        <f t="shared" si="3"/>
        <v>3.9</v>
      </c>
      <c r="P18" s="8">
        <v>1</v>
      </c>
      <c r="Q18" s="44" t="s">
        <v>45</v>
      </c>
      <c r="R18" s="45">
        <f t="shared" ref="R18:S18" si="7">TIME(0,0,(3600*($O18-$O17)/(INDEX($T$5:$AB$6,MATCH(R$15,$S$5:$S$6,0),MATCH((CONCATENATE($P18,$Q18)),$T$4:$AB$4,0)))))</f>
        <v>4.1666666666666669E-4</v>
      </c>
      <c r="S18" s="45">
        <f t="shared" si="7"/>
        <v>5.2083333333333333E-4</v>
      </c>
      <c r="T18" s="1"/>
      <c r="U18" s="46"/>
      <c r="V18" s="1"/>
      <c r="W18" s="1"/>
    </row>
    <row r="19" spans="1:23" ht="13.5" customHeight="1" x14ac:dyDescent="0.25">
      <c r="A19" s="38">
        <f t="shared" ref="A19:C19" si="8">A18+TIME(0,0,(3600*($O19-$O18)/(INDEX($T$5:$AB$6,MATCH(A$15,$S$5:$S$6,0),MATCH(CONCATENATE($P19,$Q19),$T$4:$AB$4,0)))+$T$8))</f>
        <v>0.26599537037037035</v>
      </c>
      <c r="B19" s="39">
        <f t="shared" si="8"/>
        <v>0.60627314814814803</v>
      </c>
      <c r="C19" s="39">
        <f t="shared" si="8"/>
        <v>0.76599537037037024</v>
      </c>
      <c r="D19" s="39"/>
      <c r="E19" s="39"/>
      <c r="F19" s="41">
        <v>1.4</v>
      </c>
      <c r="G19" s="41">
        <v>3</v>
      </c>
      <c r="H19" s="42" t="s">
        <v>47</v>
      </c>
      <c r="I19" s="39">
        <f t="shared" ref="I19:K19" si="9">I20+TIME(0,0,(3600*($O20-$O19)/(INDEX($T$5:$AB$6,MATCH(I$15,$S$5:$S$6,0),MATCH(CONCATENATE($P20,$Q20),$T$4:$AB$4,0)))+$T$8))</f>
        <v>0.29689814814814813</v>
      </c>
      <c r="J19" s="39">
        <f t="shared" si="9"/>
        <v>0.63717592592592609</v>
      </c>
      <c r="K19" s="39">
        <f t="shared" si="9"/>
        <v>0.7968981481481483</v>
      </c>
      <c r="L19" s="39"/>
      <c r="M19" s="43"/>
      <c r="O19" s="5">
        <f t="shared" si="3"/>
        <v>5.3</v>
      </c>
      <c r="P19" s="8">
        <v>1</v>
      </c>
      <c r="Q19" s="44" t="s">
        <v>45</v>
      </c>
      <c r="R19" s="45">
        <f t="shared" ref="R19:S19" si="10">TIME(0,0,(3600*($O19-$O18)/(INDEX($T$5:$AB$6,MATCH(R$15,$S$5:$S$6,0),MATCH((CONCATENATE($P19,$Q19)),$T$4:$AB$4,0)))))</f>
        <v>1.1574074074074076E-3</v>
      </c>
      <c r="S19" s="45">
        <f t="shared" si="10"/>
        <v>1.4583333333333334E-3</v>
      </c>
      <c r="T19" s="1"/>
      <c r="U19" s="46"/>
      <c r="V19" s="1"/>
      <c r="W19" s="1"/>
    </row>
    <row r="20" spans="1:23" ht="13.5" customHeight="1" x14ac:dyDescent="0.25">
      <c r="A20" s="38">
        <f t="shared" ref="A20:C20" si="11">A19+TIME(0,0,(3600*($O20-$O19)/(INDEX($T$5:$AB$6,MATCH(A$15,$S$5:$S$6,0),MATCH(CONCATENATE($P20,$Q20),$T$4:$AB$4,0)))+$T$8))</f>
        <v>0.26696759259259256</v>
      </c>
      <c r="B20" s="39">
        <f t="shared" si="11"/>
        <v>0.6072453703703703</v>
      </c>
      <c r="C20" s="39">
        <f t="shared" si="11"/>
        <v>0.76696759259259251</v>
      </c>
      <c r="D20" s="39"/>
      <c r="E20" s="39"/>
      <c r="F20" s="41">
        <v>0.7</v>
      </c>
      <c r="G20" s="40">
        <v>4</v>
      </c>
      <c r="H20" s="42" t="s">
        <v>48</v>
      </c>
      <c r="I20" s="39">
        <f t="shared" ref="I20:K20" si="12">I21+TIME(0,0,(3600*($O21-$O20)/(INDEX($T$5:$AB$6,MATCH(I$15,$S$5:$S$6,0),MATCH(CONCATENATE($P21,$Q21),$T$4:$AB$4,0)))+$T$8))</f>
        <v>0.29592592592592593</v>
      </c>
      <c r="J20" s="39">
        <f t="shared" si="12"/>
        <v>0.63620370370370383</v>
      </c>
      <c r="K20" s="39">
        <f t="shared" si="12"/>
        <v>0.79592592592592604</v>
      </c>
      <c r="L20" s="39"/>
      <c r="M20" s="43"/>
      <c r="O20" s="5">
        <f t="shared" si="3"/>
        <v>6</v>
      </c>
      <c r="P20" s="8">
        <v>1</v>
      </c>
      <c r="Q20" s="44" t="s">
        <v>45</v>
      </c>
      <c r="R20" s="45">
        <f t="shared" ref="R20:S20" si="13">TIME(0,0,(3600*($O20-$O19)/(INDEX($T$5:$AB$6,MATCH(R$15,$S$5:$S$6,0),MATCH((CONCATENATE($P20,$Q20)),$T$4:$AB$4,0)))))</f>
        <v>5.7870370370370378E-4</v>
      </c>
      <c r="S20" s="45">
        <f t="shared" si="13"/>
        <v>7.291666666666667E-4</v>
      </c>
      <c r="T20" s="1"/>
      <c r="U20" s="46"/>
      <c r="V20" s="1"/>
      <c r="W20" s="1"/>
    </row>
    <row r="21" spans="1:23" ht="13.5" customHeight="1" x14ac:dyDescent="0.25">
      <c r="A21" s="38">
        <f t="shared" ref="A21:C21" si="14">A20+TIME(0,0,(3600*($O21-$O20)/(INDEX($T$5:$AB$6,MATCH(A$15,$S$5:$S$6,0),MATCH(CONCATENATE($P21,$Q21),$T$4:$AB$4,0)))+$T$8))</f>
        <v>0.26802083333333332</v>
      </c>
      <c r="B21" s="39">
        <f t="shared" si="14"/>
        <v>0.60829861111111105</v>
      </c>
      <c r="C21" s="39">
        <f t="shared" si="14"/>
        <v>0.76802083333333326</v>
      </c>
      <c r="D21" s="39"/>
      <c r="E21" s="39"/>
      <c r="F21" s="41">
        <v>0.8</v>
      </c>
      <c r="G21" s="41">
        <v>5</v>
      </c>
      <c r="H21" s="42" t="s">
        <v>49</v>
      </c>
      <c r="I21" s="39">
        <f t="shared" ref="I21:K21" si="15">I22+TIME(0,0,(3600*($O22-$O21)/(INDEX($T$5:$AB$6,MATCH(I$15,$S$5:$S$6,0),MATCH(CONCATENATE($P22,$Q22),$T$4:$AB$4,0)))+$T$8))</f>
        <v>0.29487268518518517</v>
      </c>
      <c r="J21" s="39">
        <f t="shared" si="15"/>
        <v>0.63515046296296307</v>
      </c>
      <c r="K21" s="39">
        <f t="shared" si="15"/>
        <v>0.79487268518518528</v>
      </c>
      <c r="L21" s="39"/>
      <c r="M21" s="43"/>
      <c r="O21" s="5">
        <f t="shared" si="3"/>
        <v>6.8</v>
      </c>
      <c r="P21" s="8">
        <v>1</v>
      </c>
      <c r="Q21" s="44" t="s">
        <v>45</v>
      </c>
      <c r="R21" s="45">
        <f t="shared" ref="R21:S21" si="16">TIME(0,0,(3600*($O21-$O20)/(INDEX($T$5:$AB$6,MATCH(R$15,$S$5:$S$6,0),MATCH((CONCATENATE($P21,$Q21)),$T$4:$AB$4,0)))))</f>
        <v>6.5972222222222213E-4</v>
      </c>
      <c r="S21" s="45">
        <f t="shared" si="16"/>
        <v>8.3333333333333339E-4</v>
      </c>
      <c r="T21" s="1"/>
      <c r="U21" s="46"/>
      <c r="V21" s="1"/>
      <c r="W21" s="1"/>
    </row>
    <row r="22" spans="1:23" ht="13.5" customHeight="1" x14ac:dyDescent="0.25">
      <c r="A22" s="38">
        <f t="shared" ref="A22:C22" si="17">A21+TIME(0,0,(3600*($O22-$O21)/(INDEX($T$5:$AB$6,MATCH(A$15,$S$5:$S$6,0),MATCH(CONCATENATE($P22,$Q22),$T$4:$AB$4,0)))+$T$8))</f>
        <v>0.26932870370370371</v>
      </c>
      <c r="B22" s="39">
        <f t="shared" si="17"/>
        <v>0.60960648148148144</v>
      </c>
      <c r="C22" s="39">
        <f t="shared" si="17"/>
        <v>0.76932870370370365</v>
      </c>
      <c r="D22" s="39"/>
      <c r="E22" s="39"/>
      <c r="F22" s="41">
        <v>1.1000000000000001</v>
      </c>
      <c r="G22" s="40">
        <v>6</v>
      </c>
      <c r="H22" s="42" t="s">
        <v>50</v>
      </c>
      <c r="I22" s="39">
        <f t="shared" ref="I22:K22" si="18">I23+TIME(0,0,(3600*($O23-$O22)/(INDEX($T$5:$AB$6,MATCH(I$15,$S$5:$S$6,0),MATCH(CONCATENATE($P23,$Q23),$T$4:$AB$4,0)))+$T$8))</f>
        <v>0.29356481481481478</v>
      </c>
      <c r="J22" s="39">
        <f t="shared" si="18"/>
        <v>0.63384259259259268</v>
      </c>
      <c r="K22" s="39">
        <f t="shared" si="18"/>
        <v>0.79356481481481489</v>
      </c>
      <c r="L22" s="39"/>
      <c r="M22" s="43"/>
      <c r="O22" s="5">
        <f t="shared" si="3"/>
        <v>7.9</v>
      </c>
      <c r="P22" s="8">
        <v>1</v>
      </c>
      <c r="Q22" s="44" t="s">
        <v>45</v>
      </c>
      <c r="R22" s="45">
        <f t="shared" ref="R22:S22" si="19">TIME(0,0,(3600*($O22-$O21)/(INDEX($T$5:$AB$6,MATCH(R$15,$S$5:$S$6,0),MATCH((CONCATENATE($P22,$Q22)),$T$4:$AB$4,0)))))</f>
        <v>9.1435185185185185E-4</v>
      </c>
      <c r="S22" s="45">
        <f t="shared" si="19"/>
        <v>1.1458333333333333E-3</v>
      </c>
      <c r="T22" s="1"/>
      <c r="U22" s="46"/>
      <c r="V22" s="1"/>
      <c r="W22" s="1"/>
    </row>
    <row r="23" spans="1:23" ht="13.5" customHeight="1" x14ac:dyDescent="0.25">
      <c r="A23" s="38">
        <f t="shared" ref="A23:C23" si="20">A22+TIME(0,0,(3600*($O23-$O22)/(INDEX($T$5:$AB$6,MATCH(A$15,$S$5:$S$6,0),MATCH(CONCATENATE($P23,$Q23),$T$4:$AB$4,0)))+$T$8))</f>
        <v>0.27055555555555555</v>
      </c>
      <c r="B23" s="39">
        <f t="shared" si="20"/>
        <v>0.61083333333333334</v>
      </c>
      <c r="C23" s="39">
        <f t="shared" si="20"/>
        <v>0.77055555555555555</v>
      </c>
      <c r="D23" s="39"/>
      <c r="E23" s="39"/>
      <c r="F23" s="41">
        <v>1</v>
      </c>
      <c r="G23" s="41">
        <v>7</v>
      </c>
      <c r="H23" s="42" t="s">
        <v>51</v>
      </c>
      <c r="I23" s="39">
        <f t="shared" ref="I23:K23" si="21">I24+TIME(0,0,(3600*($O24-$O23)/(INDEX($T$5:$AB$6,MATCH(I$15,$S$5:$S$6,0),MATCH(CONCATENATE($P24,$Q24),$T$4:$AB$4,0)))+$T$8))</f>
        <v>0.29233796296296294</v>
      </c>
      <c r="J23" s="39">
        <f t="shared" si="21"/>
        <v>0.63261574074074078</v>
      </c>
      <c r="K23" s="39">
        <f t="shared" si="21"/>
        <v>0.79233796296296299</v>
      </c>
      <c r="L23" s="39"/>
      <c r="M23" s="43"/>
      <c r="O23" s="5">
        <f t="shared" si="3"/>
        <v>8.9</v>
      </c>
      <c r="P23" s="8">
        <v>1</v>
      </c>
      <c r="Q23" s="44" t="s">
        <v>45</v>
      </c>
      <c r="R23" s="45">
        <f t="shared" ref="R23:S23" si="22">TIME(0,0,(3600*($O23-$O22)/(INDEX($T$5:$AB$6,MATCH(R$15,$S$5:$S$6,0),MATCH((CONCATENATE($P23,$Q23)),$T$4:$AB$4,0)))))</f>
        <v>8.3333333333333339E-4</v>
      </c>
      <c r="S23" s="45">
        <f t="shared" si="22"/>
        <v>1.0416666666666667E-3</v>
      </c>
      <c r="T23" s="1"/>
      <c r="U23" s="46"/>
      <c r="V23" s="1"/>
      <c r="W23" s="1"/>
    </row>
    <row r="24" spans="1:23" ht="13.5" customHeight="1" x14ac:dyDescent="0.25">
      <c r="A24" s="38">
        <f t="shared" ref="A24:C24" si="23">A23+TIME(0,0,(3600*($O24-$O23)/(INDEX($T$5:$AB$6,MATCH(A$15,$S$5:$S$6,0),MATCH(CONCATENATE($P24,$Q24),$T$4:$AB$4,0)))+$T$8))</f>
        <v>0.27261574074074074</v>
      </c>
      <c r="B24" s="39">
        <f t="shared" si="23"/>
        <v>0.61289351851851848</v>
      </c>
      <c r="C24" s="39">
        <f t="shared" si="23"/>
        <v>0.77261574074074069</v>
      </c>
      <c r="D24" s="39"/>
      <c r="E24" s="39"/>
      <c r="F24" s="41">
        <v>2</v>
      </c>
      <c r="G24" s="40">
        <v>8</v>
      </c>
      <c r="H24" s="47" t="s">
        <v>52</v>
      </c>
      <c r="I24" s="39">
        <f t="shared" ref="I24:K24" si="24">I25+TIME(0,0,(3600*($O25-$O24)/(INDEX($T$5:$AB$6,MATCH(I$15,$S$5:$S$6,0),MATCH(CONCATENATE($P25,$Q25),$T$4:$AB$4,0)))+$T$8))</f>
        <v>0.29027777777777775</v>
      </c>
      <c r="J24" s="39">
        <f t="shared" si="24"/>
        <v>0.63055555555555565</v>
      </c>
      <c r="K24" s="39">
        <f t="shared" si="24"/>
        <v>0.79027777777777786</v>
      </c>
      <c r="L24" s="39"/>
      <c r="M24" s="43"/>
      <c r="O24" s="5">
        <f t="shared" si="3"/>
        <v>10.9</v>
      </c>
      <c r="P24" s="8">
        <v>1</v>
      </c>
      <c r="Q24" s="44" t="s">
        <v>45</v>
      </c>
      <c r="R24" s="45">
        <f t="shared" ref="R24:S24" si="25">TIME(0,0,(3600*($O24-$O23)/(INDEX($T$5:$AB$6,MATCH(R$15,$S$5:$S$6,0),MATCH((CONCATENATE($P24,$Q24)),$T$4:$AB$4,0)))))</f>
        <v>1.6666666666666668E-3</v>
      </c>
      <c r="S24" s="45">
        <f t="shared" si="25"/>
        <v>2.0833333333333333E-3</v>
      </c>
      <c r="T24" s="1"/>
      <c r="U24" s="46"/>
      <c r="V24" s="1"/>
      <c r="W24" s="1"/>
    </row>
    <row r="25" spans="1:23" ht="13.5" customHeight="1" x14ac:dyDescent="0.25">
      <c r="A25" s="38">
        <f t="shared" ref="A25:C25" si="26">A24+TIME(0,0,(3600*($O25-$O24)/(INDEX($T$5:$AB$6,MATCH(A$15,$S$5:$S$6,0),MATCH(CONCATENATE($P25,$Q25),$T$4:$AB$4,0)))+$T$8))</f>
        <v>0.27384259259259258</v>
      </c>
      <c r="B25" s="39">
        <f t="shared" si="26"/>
        <v>0.61412037037037037</v>
      </c>
      <c r="C25" s="39">
        <f t="shared" si="26"/>
        <v>0.77384259259259258</v>
      </c>
      <c r="D25" s="39"/>
      <c r="E25" s="39"/>
      <c r="F25" s="41">
        <v>1</v>
      </c>
      <c r="G25" s="41">
        <v>9</v>
      </c>
      <c r="H25" s="47" t="s">
        <v>53</v>
      </c>
      <c r="I25" s="39">
        <f t="shared" ref="I25:K25" si="27">I26+TIME(0,0,(3600*($O26-$O25)/(INDEX($T$5:$AB$6,MATCH(I$15,$S$5:$S$6,0),MATCH(CONCATENATE($P26,$Q26),$T$4:$AB$4,0)))+$T$8))</f>
        <v>0.28905092592592591</v>
      </c>
      <c r="J25" s="39">
        <f t="shared" si="27"/>
        <v>0.62932870370370375</v>
      </c>
      <c r="K25" s="39">
        <f t="shared" si="27"/>
        <v>0.78905092592592596</v>
      </c>
      <c r="L25" s="39"/>
      <c r="M25" s="43"/>
      <c r="O25" s="5">
        <f t="shared" si="3"/>
        <v>11.9</v>
      </c>
      <c r="P25" s="8">
        <v>1</v>
      </c>
      <c r="Q25" s="44" t="s">
        <v>45</v>
      </c>
      <c r="R25" s="45">
        <f t="shared" ref="R25:S25" si="28">TIME(0,0,(3600*($O25-$O24)/(INDEX($T$5:$AB$6,MATCH(R$15,$S$5:$S$6,0),MATCH((CONCATENATE($P25,$Q25)),$T$4:$AB$4,0)))))</f>
        <v>8.3333333333333339E-4</v>
      </c>
      <c r="S25" s="45">
        <f t="shared" si="28"/>
        <v>1.0416666666666667E-3</v>
      </c>
      <c r="T25" s="1"/>
      <c r="U25" s="46"/>
      <c r="V25" s="1"/>
      <c r="W25" s="1"/>
    </row>
    <row r="26" spans="1:23" ht="13.5" customHeight="1" x14ac:dyDescent="0.25">
      <c r="A26" s="38">
        <f t="shared" ref="A26:C26" si="29">A25+TIME(0,0,(3600*($O26-$O25)/(INDEX($T$5:$AB$6,MATCH(A$15,$S$5:$S$6,0),MATCH(CONCATENATE($P26,$Q26),$T$4:$AB$4,0)))+$T$8))</f>
        <v>0.27515046296296297</v>
      </c>
      <c r="B26" s="39">
        <f t="shared" si="29"/>
        <v>0.61542824074074076</v>
      </c>
      <c r="C26" s="39">
        <f t="shared" si="29"/>
        <v>0.77515046296296297</v>
      </c>
      <c r="D26" s="39"/>
      <c r="E26" s="39"/>
      <c r="F26" s="41">
        <v>1.1000000000000001</v>
      </c>
      <c r="G26" s="40">
        <v>10</v>
      </c>
      <c r="H26" s="47" t="s">
        <v>54</v>
      </c>
      <c r="I26" s="39">
        <f t="shared" ref="I26:K26" si="30">I27+TIME(0,0,(3600*($O27-$O26)/(INDEX($T$5:$AB$6,MATCH(I$15,$S$5:$S$6,0),MATCH(CONCATENATE($P27,$Q27),$T$4:$AB$4,0)))+$T$8))</f>
        <v>0.28774305555555552</v>
      </c>
      <c r="J26" s="39">
        <f t="shared" si="30"/>
        <v>0.62802083333333336</v>
      </c>
      <c r="K26" s="39">
        <f t="shared" si="30"/>
        <v>0.78774305555555557</v>
      </c>
      <c r="L26" s="39"/>
      <c r="M26" s="43"/>
      <c r="O26" s="5">
        <f t="shared" si="3"/>
        <v>13</v>
      </c>
      <c r="P26" s="8">
        <v>1</v>
      </c>
      <c r="Q26" s="44" t="s">
        <v>45</v>
      </c>
      <c r="R26" s="45">
        <f t="shared" ref="R26:S26" si="31">TIME(0,0,(3600*($O26-$O25)/(INDEX($T$5:$AB$6,MATCH(R$15,$S$5:$S$6,0),MATCH((CONCATENATE($P26,$Q26)),$T$4:$AB$4,0)))))</f>
        <v>9.1435185185185185E-4</v>
      </c>
      <c r="S26" s="45">
        <f t="shared" si="31"/>
        <v>1.1458333333333333E-3</v>
      </c>
      <c r="T26" s="1"/>
      <c r="U26" s="46"/>
      <c r="V26" s="1"/>
      <c r="W26" s="1"/>
    </row>
    <row r="27" spans="1:23" ht="13.5" customHeight="1" x14ac:dyDescent="0.25">
      <c r="A27" s="38">
        <f t="shared" ref="A27:C27" si="32">A26+TIME(0,0,(3600*($O27-$O26)/(INDEX($T$5:$AB$6,MATCH(A$15,$S$5:$S$6,0),MATCH(CONCATENATE($P27,$Q27),$T$4:$AB$4,0)))+$T$8))</f>
        <v>0.27703703703703703</v>
      </c>
      <c r="B27" s="39">
        <f t="shared" si="32"/>
        <v>0.61731481481481487</v>
      </c>
      <c r="C27" s="39">
        <f t="shared" si="32"/>
        <v>0.77703703703703708</v>
      </c>
      <c r="D27" s="39"/>
      <c r="E27" s="39"/>
      <c r="F27" s="41">
        <v>1.8</v>
      </c>
      <c r="G27" s="41">
        <v>11</v>
      </c>
      <c r="H27" s="47" t="s">
        <v>55</v>
      </c>
      <c r="I27" s="39">
        <f t="shared" ref="I27:K27" si="33">I28+TIME(0,0,(3600*($O28-$O27)/(INDEX($T$5:$AB$6,MATCH(I$15,$S$5:$S$6,0),MATCH(CONCATENATE($P28,$Q28),$T$4:$AB$4,0)))+$T$8))</f>
        <v>0.28585648148148146</v>
      </c>
      <c r="J27" s="39">
        <f t="shared" si="33"/>
        <v>0.62613425925925925</v>
      </c>
      <c r="K27" s="39">
        <f t="shared" si="33"/>
        <v>0.78585648148148146</v>
      </c>
      <c r="L27" s="39"/>
      <c r="M27" s="43"/>
      <c r="O27" s="5">
        <f t="shared" si="3"/>
        <v>14.8</v>
      </c>
      <c r="P27" s="8">
        <v>1</v>
      </c>
      <c r="Q27" s="44" t="s">
        <v>56</v>
      </c>
      <c r="R27" s="45">
        <f t="shared" ref="R27:S27" si="34">TIME(0,0,(3600*($O27-$O26)/(INDEX($T$5:$AB$6,MATCH(R$15,$S$5:$S$6,0),MATCH((CONCATENATE($P27,$Q27)),$T$4:$AB$4,0)))))</f>
        <v>1.4930555555555556E-3</v>
      </c>
      <c r="S27" s="45">
        <f t="shared" si="34"/>
        <v>1.8750000000000001E-3</v>
      </c>
      <c r="T27" s="1"/>
      <c r="U27" s="46"/>
      <c r="V27" s="1"/>
      <c r="W27" s="1"/>
    </row>
    <row r="28" spans="1:23" ht="13.5" customHeight="1" x14ac:dyDescent="0.25">
      <c r="A28" s="38">
        <f t="shared" ref="A28:C28" si="35">A27+TIME(0,0,(3600*($O28-$O27)/(INDEX($T$5:$AB$6,MATCH(A$15,$S$5:$S$6,0),MATCH(CONCATENATE($P28,$Q28),$T$4:$AB$4,0)))+$T$8))</f>
        <v>0.27817129629629628</v>
      </c>
      <c r="B28" s="39">
        <f t="shared" si="35"/>
        <v>0.61844907407407412</v>
      </c>
      <c r="C28" s="39">
        <f t="shared" si="35"/>
        <v>0.77817129629629633</v>
      </c>
      <c r="D28" s="39"/>
      <c r="E28" s="39"/>
      <c r="F28" s="41">
        <v>0.9</v>
      </c>
      <c r="G28" s="40">
        <v>12</v>
      </c>
      <c r="H28" s="47" t="s">
        <v>57</v>
      </c>
      <c r="I28" s="48">
        <v>0.28472222222222221</v>
      </c>
      <c r="J28" s="48">
        <v>0.625</v>
      </c>
      <c r="K28" s="48">
        <v>0.78472222222222221</v>
      </c>
      <c r="L28" s="39"/>
      <c r="M28" s="43"/>
      <c r="O28" s="5">
        <f t="shared" si="3"/>
        <v>15.700000000000001</v>
      </c>
      <c r="P28" s="8">
        <v>1</v>
      </c>
      <c r="Q28" s="44" t="s">
        <v>56</v>
      </c>
      <c r="R28" s="45">
        <f t="shared" ref="R28:S28" si="36">TIME(0,0,(3600*($O28-$O27)/(INDEX($T$5:$AB$6,MATCH(R$15,$S$5:$S$6,0),MATCH((CONCATENATE($P28,$Q28)),$T$4:$AB$4,0)))))</f>
        <v>7.407407407407407E-4</v>
      </c>
      <c r="S28" s="45">
        <f t="shared" si="36"/>
        <v>9.3750000000000007E-4</v>
      </c>
      <c r="T28" s="1"/>
      <c r="U28" s="46"/>
      <c r="V28" s="1"/>
      <c r="W28" s="1"/>
    </row>
    <row r="29" spans="1:23" ht="13.5" customHeight="1" x14ac:dyDescent="0.25">
      <c r="A29" s="38"/>
      <c r="B29" s="39"/>
      <c r="C29" s="39"/>
      <c r="D29" s="39"/>
      <c r="E29" s="39"/>
      <c r="F29" s="41"/>
      <c r="G29" s="41"/>
      <c r="H29" s="49"/>
      <c r="I29" s="39"/>
      <c r="J29" s="39"/>
      <c r="K29" s="39"/>
      <c r="L29" s="39"/>
      <c r="M29" s="43"/>
      <c r="R29" s="45"/>
      <c r="S29" s="45"/>
      <c r="T29" s="1"/>
      <c r="U29" s="46"/>
      <c r="V29" s="1"/>
      <c r="W29" s="1"/>
    </row>
    <row r="30" spans="1:23" ht="13.5" customHeight="1" x14ac:dyDescent="0.2">
      <c r="A30" s="50" t="s">
        <v>58</v>
      </c>
      <c r="B30" s="51" t="s">
        <v>58</v>
      </c>
      <c r="C30" s="51" t="s">
        <v>58</v>
      </c>
      <c r="D30" s="52"/>
      <c r="E30" s="52"/>
      <c r="F30" s="51"/>
      <c r="G30" s="51"/>
      <c r="H30" s="53"/>
      <c r="I30" s="51" t="s">
        <v>58</v>
      </c>
      <c r="J30" s="51" t="s">
        <v>58</v>
      </c>
      <c r="K30" s="51" t="s">
        <v>58</v>
      </c>
      <c r="L30" s="52"/>
      <c r="M30" s="54"/>
    </row>
    <row r="31" spans="1:23" ht="13.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3" ht="13.5" customHeight="1" x14ac:dyDescent="0.2">
      <c r="I32" s="5" t="s">
        <v>59</v>
      </c>
    </row>
    <row r="33" spans="15:28" ht="13.5" customHeight="1" x14ac:dyDescent="0.2"/>
    <row r="34" spans="15:28" ht="13.5" customHeight="1" x14ac:dyDescent="0.2"/>
    <row r="35" spans="15:28" ht="13.5" customHeight="1" x14ac:dyDescent="0.2"/>
    <row r="36" spans="15:28" ht="13.5" customHeight="1" x14ac:dyDescent="0.2"/>
    <row r="37" spans="15:28" ht="13.5" customHeight="1" x14ac:dyDescent="0.2"/>
    <row r="38" spans="15:28" ht="13.5" customHeight="1" x14ac:dyDescent="0.2"/>
    <row r="39" spans="15:28" ht="13.5" customHeight="1" x14ac:dyDescent="0.2"/>
    <row r="40" spans="15:28" ht="13.5" customHeight="1" x14ac:dyDescent="0.2"/>
    <row r="41" spans="15:28" ht="13.5" customHeight="1" x14ac:dyDescent="0.2"/>
    <row r="42" spans="15:28" ht="13.5" customHeight="1" x14ac:dyDescent="0.2"/>
    <row r="43" spans="15:28" ht="13.5" customHeight="1" x14ac:dyDescent="0.2"/>
    <row r="44" spans="15:28" ht="13.5" customHeight="1" x14ac:dyDescent="0.2"/>
    <row r="45" spans="15:28" ht="13.5" customHeight="1" x14ac:dyDescent="0.2"/>
    <row r="46" spans="15:28" ht="13.5" customHeight="1" x14ac:dyDescent="0.2"/>
    <row r="47" spans="15:28" ht="13.5" customHeight="1" x14ac:dyDescent="0.2"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5:28" ht="13.5" customHeight="1" x14ac:dyDescent="0.2"/>
    <row r="49" spans="1:14" ht="13.5" customHeight="1" x14ac:dyDescent="0.2"/>
    <row r="50" spans="1:14" ht="13.5" customHeight="1" x14ac:dyDescent="0.2"/>
    <row r="51" spans="1:14" ht="13.5" customHeight="1" x14ac:dyDescent="0.2"/>
    <row r="52" spans="1:14" ht="13.5" customHeight="1" x14ac:dyDescent="0.2"/>
    <row r="53" spans="1:14" ht="19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2.75" customHeight="1" x14ac:dyDescent="0.2"/>
    <row r="55" spans="1:14" ht="12.75" customHeight="1" x14ac:dyDescent="0.2"/>
    <row r="56" spans="1:14" ht="12.75" customHeight="1" x14ac:dyDescent="0.2"/>
    <row r="57" spans="1:14" ht="12.75" customHeight="1" x14ac:dyDescent="0.25">
      <c r="A57" s="55"/>
      <c r="B57" s="55"/>
      <c r="C57" s="55"/>
      <c r="D57" s="55"/>
      <c r="E57" s="55"/>
      <c r="F57" s="55"/>
      <c r="G57" s="55"/>
      <c r="H57" s="55"/>
    </row>
    <row r="58" spans="1:14" ht="12.75" customHeight="1" x14ac:dyDescent="0.2">
      <c r="B58" s="56"/>
      <c r="C58" s="56"/>
      <c r="D58" s="56"/>
      <c r="E58" s="56"/>
      <c r="F58" s="56"/>
      <c r="G58" s="56"/>
    </row>
    <row r="59" spans="1:14" ht="12.75" customHeight="1" x14ac:dyDescent="0.2">
      <c r="B59" s="56"/>
      <c r="C59" s="56"/>
      <c r="D59" s="56"/>
      <c r="E59" s="56"/>
      <c r="F59" s="56"/>
      <c r="G59" s="56"/>
    </row>
    <row r="60" spans="1:14" ht="12.75" customHeight="1" x14ac:dyDescent="0.2">
      <c r="B60" s="56"/>
      <c r="C60" s="56"/>
      <c r="D60" s="56"/>
      <c r="E60" s="56"/>
      <c r="F60" s="56"/>
    </row>
    <row r="61" spans="1:14" ht="12.75" customHeight="1" x14ac:dyDescent="0.2">
      <c r="B61" s="56"/>
    </row>
    <row r="62" spans="1:14" ht="12.75" customHeight="1" x14ac:dyDescent="0.2">
      <c r="B62" s="56"/>
    </row>
    <row r="63" spans="1:14" ht="12.75" customHeight="1" x14ac:dyDescent="0.2">
      <c r="B63" s="56"/>
    </row>
    <row r="64" spans="1:14" ht="12.75" customHeight="1" x14ac:dyDescent="0.2">
      <c r="B64" s="56"/>
    </row>
    <row r="65" spans="1:10" ht="12.75" customHeight="1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</row>
    <row r="66" spans="1:10" ht="12.75" customHeight="1" x14ac:dyDescent="0.25">
      <c r="A66" s="55"/>
    </row>
    <row r="67" spans="1:10" ht="16.5" customHeight="1" x14ac:dyDescent="0.2"/>
    <row r="68" spans="1:10" ht="16.5" customHeight="1" x14ac:dyDescent="0.2"/>
    <row r="69" spans="1:10" ht="16.5" customHeight="1" x14ac:dyDescent="0.2"/>
    <row r="70" spans="1:10" ht="16.5" customHeight="1" x14ac:dyDescent="0.2"/>
    <row r="71" spans="1:10" ht="16.5" customHeight="1" x14ac:dyDescent="0.2"/>
    <row r="72" spans="1:10" ht="12.75" customHeight="1" x14ac:dyDescent="0.2"/>
    <row r="73" spans="1:10" ht="12.7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2022-03-28T12:15:05Z</dcterms:modified>
</cp:coreProperties>
</file>