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YI4zIwl11DcRYl98Nbjr+3KJabA=="/>
    </ext>
  </extLst>
</workbook>
</file>

<file path=xl/sharedStrings.xml><?xml version="1.0" encoding="utf-8"?>
<sst xmlns="http://schemas.openxmlformats.org/spreadsheetml/2006/main" count="102" uniqueCount="63">
  <si>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</si>
  <si>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</si>
  <si>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</si>
  <si>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</si>
  <si>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</si>
  <si>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</si>
  <si>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</si>
  <si>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</si>
  <si>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</si>
  <si>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</si>
  <si>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</si>
  <si>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</si>
  <si>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</si>
  <si>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</si>
  <si>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</si>
  <si>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</si>
  <si>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</si>
  <si>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</si>
  <si>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</si>
  <si>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</si>
  <si>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</si>
  <si>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</si>
  <si>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</si>
  <si>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</si>
  <si>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</si>
  <si>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</si>
  <si>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</si>
  <si>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Draghici</t>
  </si>
  <si>
    <t xml:space="preserve">     Cod traseu: </t>
  </si>
  <si>
    <t>017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</si>
  <si>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</si>
  <si>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</si>
  <si>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</si>
  <si>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</si>
  <si>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</si>
  <si>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</si>
  <si>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</si>
  <si>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</si>
  <si>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</si>
  <si>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</si>
  <si>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</si>
  <si>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</si>
  <si>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</si>
  <si>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</si>
  <si>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Campulung Atg Savas</t>
  </si>
  <si>
    <t>Drum Poienari</t>
  </si>
  <si>
    <t>S</t>
  </si>
  <si>
    <t>Schitu Golesti</t>
  </si>
  <si>
    <t>Valea Pechii Ramificatie</t>
  </si>
  <si>
    <t>Lazaresti4</t>
  </si>
  <si>
    <t>Lazaresti3</t>
  </si>
  <si>
    <t>1</t>
  </si>
  <si>
    <t>Lazaresti2</t>
  </si>
  <si>
    <t>Lazaresti1</t>
  </si>
  <si>
    <t>Furnicosi</t>
  </si>
  <si>
    <t>Draghici Ramificatie</t>
  </si>
  <si>
    <t>Draghici1</t>
  </si>
  <si>
    <t>D</t>
  </si>
  <si>
    <t>Draghici Cooperativa</t>
  </si>
  <si>
    <t>Draghici2</t>
  </si>
  <si>
    <t>Draghici3 Cap traseu</t>
  </si>
  <si>
    <t>1=5</t>
  </si>
  <si>
    <t>EMITENT,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</si>
</sst>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sz val="10.0"/>
      <color theme="1"/>
      <name val="Arial"/>
    </font>
    <font>
      <b/>
      <sz val="10.0"/>
      <color theme="1"/>
      <name val="Arial"/>
    </font>
    <font>
      <sz val="10.0"/>
      <color theme="1"/>
      <name val="Calibri"/>
    </font>
    <font>
      <b/>
      <sz val="14.0"/>
      <color theme="1"/>
      <name val="Arial"/>
    </font>
    <font>
      <sz val="14.0"/>
      <color theme="1"/>
      <name val="Arial"/>
    </font>
    <font>
      <b/>
      <sz val="11.0"/>
      <color theme="1"/>
      <name val="Arial"/>
    </font>
    <font/>
    <font>
      <sz val="11.0"/>
      <color rgb="FF9C6500"/>
      <name val="Calibri"/>
    </font>
    <font>
      <b/>
      <sz val="12.0"/>
      <color theme="1"/>
      <name val="Arial"/>
    </font>
    <font>
      <sz val="12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</fills>
  <borders count="23">
    <border/>
    <border>
      <left/>
      <right/>
      <top/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Font="1"/>
    <xf borderId="0" fillId="0" fontId="1" numFmtId="49" xfId="0" applyAlignment="1" applyFont="1" applyNumberFormat="1">
      <alignment horizontal="center"/>
    </xf>
    <xf borderId="0" fillId="0" fontId="1" numFmtId="0" xfId="0" applyAlignment="1" applyFont="1">
      <alignment horizontal="right"/>
    </xf>
    <xf borderId="1" fillId="2" fontId="1" numFmtId="0" xfId="0" applyAlignment="1" applyBorder="1" applyFill="1" applyFont="1">
      <alignment horizont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5" numFmtId="0" xfId="0" applyFont="1"/>
    <xf borderId="1" fillId="2" fontId="1" numFmtId="0" xfId="0" applyBorder="1" applyFont="1"/>
    <xf borderId="0" fillId="0" fontId="5" numFmtId="0" xfId="0" applyAlignment="1" applyFont="1">
      <alignment horizontal="left"/>
    </xf>
    <xf borderId="0" fillId="0" fontId="1" numFmtId="0" xfId="0" applyAlignment="1" applyFont="1">
      <alignment horizontal="left"/>
    </xf>
    <xf quotePrefix="1" borderId="0" fillId="0" fontId="5" numFmtId="0" xfId="0" applyAlignment="1" applyFont="1">
      <alignment horizontal="left"/>
    </xf>
    <xf borderId="2" fillId="0" fontId="6" numFmtId="0" xfId="0" applyAlignment="1" applyBorder="1" applyFont="1">
      <alignment horizontal="center"/>
    </xf>
    <xf borderId="3" fillId="0" fontId="7" numFmtId="0" xfId="0" applyBorder="1" applyFont="1"/>
    <xf borderId="4" fillId="0" fontId="6" numFmtId="0" xfId="0" applyBorder="1" applyFont="1"/>
    <xf borderId="4" fillId="0" fontId="6" numFmtId="0" xfId="0" applyAlignment="1" applyBorder="1" applyFont="1">
      <alignment horizontal="center"/>
    </xf>
    <xf borderId="5" fillId="0" fontId="6" numFmtId="0" xfId="0" applyAlignment="1" applyBorder="1" applyFont="1">
      <alignment horizontal="center"/>
    </xf>
    <xf borderId="6" fillId="0" fontId="7" numFmtId="0" xfId="0" applyBorder="1" applyFont="1"/>
    <xf borderId="7" fillId="0" fontId="7" numFmtId="0" xfId="0" applyBorder="1" applyFont="1"/>
    <xf borderId="0" fillId="0" fontId="6" numFmtId="0" xfId="0" applyFont="1"/>
    <xf borderId="8" fillId="0" fontId="6" numFmtId="0" xfId="0" applyBorder="1" applyFont="1"/>
    <xf borderId="9" fillId="0" fontId="6" numFmtId="0" xfId="0" applyBorder="1" applyFont="1"/>
    <xf borderId="9" fillId="0" fontId="6" numFmtId="0" xfId="0" applyAlignment="1" applyBorder="1" applyFont="1">
      <alignment horizontal="center"/>
    </xf>
    <xf borderId="10" fillId="0" fontId="6" numFmtId="0" xfId="0" applyAlignment="1" applyBorder="1" applyFont="1">
      <alignment horizontal="center"/>
    </xf>
    <xf borderId="11" fillId="0" fontId="6" numFmtId="0" xfId="0" applyAlignment="1" applyBorder="1" applyFont="1">
      <alignment horizontal="center"/>
    </xf>
    <xf borderId="11" fillId="0" fontId="6" numFmtId="0" xfId="0" applyBorder="1" applyFont="1"/>
    <xf borderId="12" fillId="0" fontId="6" numFmtId="0" xfId="0" applyAlignment="1" applyBorder="1" applyFont="1">
      <alignment horizontal="center"/>
    </xf>
    <xf borderId="0" fillId="0" fontId="6" numFmtId="0" xfId="0" applyAlignment="1" applyFont="1">
      <alignment horizontal="center" vertical="center"/>
    </xf>
    <xf borderId="13" fillId="2" fontId="6" numFmtId="0" xfId="0" applyAlignment="1" applyBorder="1" applyFont="1">
      <alignment horizontal="center"/>
    </xf>
    <xf borderId="14" fillId="2" fontId="6" numFmtId="0" xfId="0" applyAlignment="1" applyBorder="1" applyFont="1">
      <alignment horizontal="center"/>
    </xf>
    <xf borderId="15" fillId="0" fontId="6" numFmtId="0" xfId="0" applyBorder="1" applyFont="1"/>
    <xf borderId="15" fillId="0" fontId="6" numFmtId="0" xfId="0" applyAlignment="1" applyBorder="1" applyFont="1">
      <alignment horizontal="center"/>
    </xf>
    <xf borderId="16" fillId="2" fontId="6" numFmtId="0" xfId="0" applyAlignment="1" applyBorder="1" applyFont="1">
      <alignment horizontal="center"/>
    </xf>
    <xf borderId="10" fillId="0" fontId="2" numFmtId="20" xfId="0" applyAlignment="1" applyBorder="1" applyFont="1" applyNumberFormat="1">
      <alignment horizontal="center"/>
    </xf>
    <xf borderId="11" fillId="0" fontId="2" numFmtId="20" xfId="0" applyAlignment="1" applyBorder="1" applyFont="1" applyNumberFormat="1">
      <alignment horizontal="center"/>
    </xf>
    <xf borderId="11" fillId="0" fontId="2" numFmtId="20" xfId="0" applyBorder="1" applyFont="1" applyNumberFormat="1"/>
    <xf borderId="11" fillId="0" fontId="1" numFmtId="20" xfId="0" applyBorder="1" applyFont="1" applyNumberFormat="1"/>
    <xf borderId="11" fillId="0" fontId="1" numFmtId="0" xfId="0" applyAlignment="1" applyBorder="1" applyFont="1">
      <alignment horizontal="center"/>
    </xf>
    <xf borderId="11" fillId="0" fontId="1" numFmtId="0" xfId="0" applyBorder="1" applyFont="1"/>
    <xf borderId="11" fillId="0" fontId="1" numFmtId="20" xfId="0" applyAlignment="1" applyBorder="1" applyFont="1" applyNumberFormat="1">
      <alignment horizontal="center"/>
    </xf>
    <xf borderId="12" fillId="0" fontId="1" numFmtId="20" xfId="0" applyBorder="1" applyFont="1" applyNumberFormat="1"/>
    <xf borderId="0" fillId="0" fontId="1" numFmtId="0" xfId="0" applyAlignment="1" applyFont="1">
      <alignment horizontal="center"/>
    </xf>
    <xf borderId="0" fillId="0" fontId="1" numFmtId="1" xfId="0" applyFont="1" applyNumberFormat="1"/>
    <xf borderId="17" fillId="0" fontId="1" numFmtId="20" xfId="0" applyAlignment="1" applyBorder="1" applyFont="1" applyNumberFormat="1">
      <alignment horizontal="center"/>
    </xf>
    <xf borderId="18" fillId="0" fontId="1" numFmtId="20" xfId="0" applyAlignment="1" applyBorder="1" applyFont="1" applyNumberFormat="1">
      <alignment horizontal="center"/>
    </xf>
    <xf borderId="18" fillId="0" fontId="1" numFmtId="20" xfId="0" applyBorder="1" applyFont="1" applyNumberFormat="1"/>
    <xf borderId="18" fillId="0" fontId="1" numFmtId="0" xfId="0" applyAlignment="1" applyBorder="1" applyFont="1">
      <alignment horizontal="center"/>
    </xf>
    <xf borderId="18" fillId="0" fontId="1" numFmtId="0" xfId="0" applyBorder="1" applyFont="1"/>
    <xf borderId="19" fillId="0" fontId="1" numFmtId="20" xfId="0" applyBorder="1" applyFont="1" applyNumberFormat="1"/>
    <xf borderId="1" fillId="2" fontId="1" numFmtId="49" xfId="0" applyAlignment="1" applyBorder="1" applyFont="1" applyNumberFormat="1">
      <alignment horizontal="center"/>
    </xf>
    <xf borderId="0" fillId="0" fontId="1" numFmtId="21" xfId="0" applyFont="1" applyNumberFormat="1"/>
    <xf borderId="0" fillId="0" fontId="8" numFmtId="0" xfId="0" applyFont="1"/>
    <xf borderId="18" fillId="0" fontId="2" numFmtId="20" xfId="0" applyAlignment="1" applyBorder="1" applyFont="1" applyNumberFormat="1">
      <alignment horizontal="center"/>
    </xf>
    <xf borderId="20" fillId="0" fontId="1" numFmtId="0" xfId="0" applyAlignment="1" applyBorder="1" applyFont="1">
      <alignment horizontal="center"/>
    </xf>
    <xf borderId="21" fillId="0" fontId="1" numFmtId="20" xfId="0" applyAlignment="1" applyBorder="1" applyFont="1" applyNumberFormat="1">
      <alignment horizontal="center"/>
    </xf>
    <xf borderId="21" fillId="0" fontId="1" numFmtId="0" xfId="0" applyBorder="1" applyFont="1"/>
    <xf borderId="21" fillId="0" fontId="1" numFmtId="0" xfId="0" applyAlignment="1" applyBorder="1" applyFont="1">
      <alignment horizontal="center"/>
    </xf>
    <xf borderId="22" fillId="0" fontId="1" numFmtId="20" xfId="0" applyAlignment="1" applyBorder="1" applyFont="1" applyNumberFormat="1">
      <alignment horizontal="center"/>
    </xf>
    <xf borderId="0" fillId="0" fontId="9" numFmtId="0" xfId="0" applyFont="1"/>
    <xf borderId="0" fillId="0" fontId="1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5" width="5.29"/>
    <col customWidth="1" min="6" max="6" width="4.71"/>
    <col customWidth="1" min="7" max="7" width="6.71"/>
    <col customWidth="1" min="8" max="8" width="28.71"/>
    <col customWidth="1" min="9" max="13" width="5.29"/>
    <col customWidth="1" min="14" max="15" width="8.71"/>
    <col customWidth="1" min="16" max="17" width="15.43"/>
    <col customWidth="1" min="18" max="18" width="17.0"/>
    <col customWidth="1" min="19" max="19" width="16.0"/>
    <col customWidth="1" min="20" max="28" width="8.71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ht="12.75" customHeight="1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ht="12.75" customHeight="1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ht="12.75" customHeight="1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35.0</v>
      </c>
      <c r="U5" s="8">
        <v>30.0</v>
      </c>
      <c r="V5" s="8">
        <v>15.0</v>
      </c>
      <c r="W5" s="8">
        <v>40.0</v>
      </c>
      <c r="X5" s="8">
        <v>35.0</v>
      </c>
      <c r="Y5" s="8">
        <v>15.0</v>
      </c>
      <c r="Z5" s="8">
        <v>40.0</v>
      </c>
      <c r="AA5" s="8">
        <v>35.0</v>
      </c>
      <c r="AB5" s="8">
        <v>15.0</v>
      </c>
    </row>
    <row r="6" ht="15.75" customHeight="1">
      <c r="A6" s="9" t="s">
        <v>21</v>
      </c>
      <c r="R6" s="2" t="s">
        <v>22</v>
      </c>
      <c r="S6" s="7" t="s">
        <v>23</v>
      </c>
      <c r="T6" s="8">
        <v>45.0</v>
      </c>
      <c r="U6" s="8">
        <v>40.0</v>
      </c>
      <c r="V6" s="8">
        <v>20.0</v>
      </c>
      <c r="W6" s="8">
        <v>50.0</v>
      </c>
      <c r="X6" s="8">
        <v>45.0</v>
      </c>
      <c r="Y6" s="8">
        <v>20.0</v>
      </c>
      <c r="Z6" s="8">
        <v>50.0</v>
      </c>
      <c r="AA6" s="8">
        <v>45.0</v>
      </c>
      <c r="AB6" s="8">
        <v>20.0</v>
      </c>
    </row>
    <row r="7" ht="15.75" customHeight="1">
      <c r="A7" s="10" t="s">
        <v>24</v>
      </c>
    </row>
    <row r="8" ht="15.75" customHeight="1">
      <c r="A8" s="11" t="s">
        <v>25</v>
      </c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R8" s="2" t="s">
        <v>26</v>
      </c>
      <c r="T8" s="12">
        <v>34.0</v>
      </c>
    </row>
    <row r="9" ht="15.75" customHeight="1">
      <c r="A9" s="13"/>
      <c r="I9" s="13"/>
      <c r="J9" s="13"/>
      <c r="K9" s="14"/>
      <c r="L9" s="14"/>
      <c r="M9" s="14"/>
    </row>
    <row r="10" ht="12.75" customHeight="1">
      <c r="A10" s="13" t="s">
        <v>27</v>
      </c>
    </row>
    <row r="11" ht="12.75" customHeight="1">
      <c r="A11" s="13" t="s">
        <v>28</v>
      </c>
      <c r="B11" s="13"/>
      <c r="C11" s="13"/>
      <c r="D11" s="13"/>
      <c r="E11" s="15" t="s">
        <v>29</v>
      </c>
      <c r="F11" s="13"/>
      <c r="G11" s="13"/>
      <c r="H11" s="13"/>
      <c r="I11" s="13"/>
      <c r="J11" s="13"/>
      <c r="K11" s="13"/>
      <c r="L11" s="13"/>
      <c r="M11" s="13"/>
    </row>
    <row r="12" ht="12.75" customHeight="1">
      <c r="A12" s="16" t="s">
        <v>30</v>
      </c>
      <c r="B12" s="17"/>
      <c r="C12" s="17"/>
      <c r="D12" s="17"/>
      <c r="E12" s="17"/>
      <c r="F12" s="18" t="s">
        <v>31</v>
      </c>
      <c r="G12" s="19" t="s">
        <v>32</v>
      </c>
      <c r="H12" s="19" t="s">
        <v>33</v>
      </c>
      <c r="I12" s="20" t="s">
        <v>34</v>
      </c>
      <c r="J12" s="21"/>
      <c r="K12" s="21"/>
      <c r="L12" s="21"/>
      <c r="M12" s="22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 ht="12.75" customHeight="1">
      <c r="A13" s="20" t="s">
        <v>35</v>
      </c>
      <c r="B13" s="21"/>
      <c r="C13" s="21"/>
      <c r="D13" s="21"/>
      <c r="E13" s="22"/>
      <c r="F13" s="24"/>
      <c r="G13" s="25" t="s">
        <v>36</v>
      </c>
      <c r="H13" s="26" t="s">
        <v>37</v>
      </c>
      <c r="I13" s="20" t="s">
        <v>35</v>
      </c>
      <c r="J13" s="21"/>
      <c r="K13" s="21"/>
      <c r="L13" s="21"/>
      <c r="M13" s="22"/>
      <c r="N13" s="23"/>
      <c r="O13" s="23"/>
      <c r="P13" s="23"/>
      <c r="Q13" s="23"/>
      <c r="R13" s="23" t="s">
        <v>38</v>
      </c>
      <c r="S13" s="23"/>
      <c r="T13" s="23"/>
      <c r="U13" s="23"/>
      <c r="V13" s="23"/>
      <c r="W13" s="23"/>
      <c r="X13" s="23"/>
      <c r="Y13" s="23"/>
      <c r="Z13" s="23"/>
      <c r="AA13" s="23"/>
      <c r="AB13" s="23"/>
    </row>
    <row r="14" ht="12.75" customHeight="1">
      <c r="A14" s="27" t="s">
        <v>39</v>
      </c>
      <c r="B14" s="28" t="s">
        <v>40</v>
      </c>
      <c r="C14" s="28"/>
      <c r="D14" s="28"/>
      <c r="E14" s="28"/>
      <c r="F14" s="29"/>
      <c r="G14" s="29"/>
      <c r="H14" s="28"/>
      <c r="I14" s="28" t="s">
        <v>39</v>
      </c>
      <c r="J14" s="28" t="s">
        <v>40</v>
      </c>
      <c r="K14" s="28"/>
      <c r="L14" s="28"/>
      <c r="M14" s="30"/>
      <c r="N14" s="23"/>
      <c r="O14" s="23" t="s">
        <v>41</v>
      </c>
      <c r="P14" s="23" t="s">
        <v>6</v>
      </c>
      <c r="Q14" s="23" t="s">
        <v>2</v>
      </c>
      <c r="R14" s="31" t="s">
        <v>42</v>
      </c>
      <c r="S14" s="31" t="s">
        <v>43</v>
      </c>
      <c r="T14" s="23"/>
      <c r="U14" s="23"/>
      <c r="V14" s="23"/>
      <c r="W14" s="23"/>
      <c r="X14" s="23"/>
      <c r="Y14" s="23"/>
      <c r="Z14" s="23"/>
      <c r="AA14" s="23"/>
      <c r="AB14" s="23"/>
    </row>
    <row r="15" ht="12.75" customHeight="1">
      <c r="A15" s="32" t="s">
        <v>23</v>
      </c>
      <c r="B15" s="33" t="s">
        <v>23</v>
      </c>
      <c r="C15" s="33"/>
      <c r="D15" s="33"/>
      <c r="E15" s="33"/>
      <c r="F15" s="34"/>
      <c r="G15" s="34"/>
      <c r="H15" s="35"/>
      <c r="I15" s="33" t="s">
        <v>23</v>
      </c>
      <c r="J15" s="33" t="s">
        <v>23</v>
      </c>
      <c r="K15" s="33"/>
      <c r="L15" s="33"/>
      <c r="M15" s="36"/>
      <c r="N15" s="23"/>
      <c r="O15" s="23"/>
      <c r="P15" s="23"/>
      <c r="Q15" s="23"/>
      <c r="R15" s="31" t="s">
        <v>23</v>
      </c>
      <c r="S15" s="31" t="s">
        <v>20</v>
      </c>
      <c r="T15" s="23"/>
      <c r="U15" s="23"/>
      <c r="V15" s="23"/>
      <c r="W15" s="23"/>
      <c r="X15" s="23"/>
      <c r="Y15" s="23"/>
      <c r="Z15" s="23"/>
      <c r="AA15" s="23"/>
      <c r="AB15" s="23"/>
    </row>
    <row r="16" ht="13.5" customHeight="1">
      <c r="A16" s="37">
        <v>0.2604166666666667</v>
      </c>
      <c r="B16" s="38">
        <v>0.59375</v>
      </c>
      <c r="C16" s="39"/>
      <c r="D16" s="40"/>
      <c r="E16" s="40"/>
      <c r="F16" s="41"/>
      <c r="G16" s="41">
        <v>0.0</v>
      </c>
      <c r="H16" s="42" t="s">
        <v>44</v>
      </c>
      <c r="I16" s="43">
        <f t="shared" ref="I16:J16" si="1">I17+TIME(0,0,(3600*($O17-$O16)/(INDEX($T$5:$AB$6,MATCH(I$15,$S$5:$S$6,0),MATCH(CONCATENATE($P17,$Q17),$T$4:$AB$4,0)))+$T$8))</f>
        <v>0.3162268519</v>
      </c>
      <c r="J16" s="43">
        <f t="shared" si="1"/>
        <v>0.6495601852</v>
      </c>
      <c r="K16" s="40"/>
      <c r="L16" s="40"/>
      <c r="M16" s="44"/>
      <c r="O16" s="5">
        <v>0.0</v>
      </c>
      <c r="P16" s="45"/>
      <c r="Q16" s="45"/>
      <c r="R16" s="46"/>
    </row>
    <row r="17" ht="13.5" customHeight="1">
      <c r="A17" s="47">
        <f t="shared" ref="A17:B17" si="2">A16+TIME(0,0,(3600*($O17-$O16)/(INDEX($T$5:$AB$6,MATCH(A$15,$S$5:$S$6,0),MATCH(CONCATENATE($P17,$Q17),$T$4:$AB$4,0)))+$T$8))</f>
        <v>0.2653009259</v>
      </c>
      <c r="B17" s="48">
        <f t="shared" si="2"/>
        <v>0.5986342593</v>
      </c>
      <c r="C17" s="49"/>
      <c r="D17" s="49"/>
      <c r="E17" s="49"/>
      <c r="F17" s="50">
        <v>5.4</v>
      </c>
      <c r="G17" s="50">
        <v>1.0</v>
      </c>
      <c r="H17" s="51" t="s">
        <v>45</v>
      </c>
      <c r="I17" s="48">
        <f t="shared" ref="I17:J17" si="3">I18+TIME(0,0,(3600*($O18-$O17)/(INDEX($T$5:$AB$6,MATCH(I$15,$S$5:$S$6,0),MATCH(CONCATENATE($P18,$Q18),$T$4:$AB$4,0)))+$T$8))</f>
        <v>0.3113425926</v>
      </c>
      <c r="J17" s="48">
        <f t="shared" si="3"/>
        <v>0.6446759259</v>
      </c>
      <c r="K17" s="49"/>
      <c r="L17" s="49"/>
      <c r="M17" s="52"/>
      <c r="O17" s="5">
        <f t="shared" ref="O17:O29" si="7">O16+F17</f>
        <v>5.4</v>
      </c>
      <c r="P17" s="8">
        <v>1.0</v>
      </c>
      <c r="Q17" s="53" t="s">
        <v>46</v>
      </c>
      <c r="R17" s="54">
        <f t="shared" ref="R17:S17" si="4">TIME(0,0,(3600*($O17-$O16)/(INDEX($T$5:$AB$6,MATCH(R$15,$S$5:$S$6,0),MATCH((CONCATENATE($P17,$Q17)),$T$4:$AB$4,0)))))</f>
        <v>0.004490740741</v>
      </c>
      <c r="S17" s="54">
        <f t="shared" si="4"/>
        <v>0.005625</v>
      </c>
      <c r="T17" s="1"/>
    </row>
    <row r="18" ht="13.5" customHeight="1">
      <c r="A18" s="47">
        <f t="shared" ref="A18:B18" si="5">A17+TIME(0,0,(3600*($O18-$O17)/(INDEX($T$5:$AB$6,MATCH(A$15,$S$5:$S$6,0),MATCH(CONCATENATE($P18,$Q18),$T$4:$AB$4,0)))+$T$8))</f>
        <v>0.268275463</v>
      </c>
      <c r="B18" s="48">
        <f t="shared" si="5"/>
        <v>0.6016087963</v>
      </c>
      <c r="C18" s="49"/>
      <c r="D18" s="49"/>
      <c r="E18" s="49"/>
      <c r="F18" s="50">
        <v>3.1</v>
      </c>
      <c r="G18" s="50">
        <v>2.0</v>
      </c>
      <c r="H18" s="51" t="s">
        <v>47</v>
      </c>
      <c r="I18" s="48">
        <f t="shared" ref="I18:J18" si="6">I19+TIME(0,0,(3600*($O19-$O18)/(INDEX($T$5:$AB$6,MATCH(I$15,$S$5:$S$6,0),MATCH(CONCATENATE($P19,$Q19),$T$4:$AB$4,0)))+$T$8))</f>
        <v>0.3083680556</v>
      </c>
      <c r="J18" s="48">
        <f t="shared" si="6"/>
        <v>0.6417013889</v>
      </c>
      <c r="K18" s="49"/>
      <c r="L18" s="49"/>
      <c r="M18" s="52"/>
      <c r="O18" s="5">
        <f t="shared" si="7"/>
        <v>8.5</v>
      </c>
      <c r="P18" s="8">
        <v>1.0</v>
      </c>
      <c r="Q18" s="53" t="s">
        <v>46</v>
      </c>
      <c r="R18" s="54">
        <f t="shared" ref="R18:S18" si="8">TIME(0,0,(3600*($O18-$O17)/(INDEX($T$5:$AB$6,MATCH(R$15,$S$5:$S$6,0),MATCH((CONCATENATE($P18,$Q18)),$T$4:$AB$4,0)))))</f>
        <v>0.002581018519</v>
      </c>
      <c r="S18" s="54">
        <f t="shared" si="8"/>
        <v>0.003229166667</v>
      </c>
      <c r="T18" s="1"/>
    </row>
    <row r="19" ht="13.5" customHeight="1">
      <c r="A19" s="47">
        <f t="shared" ref="A19:B19" si="9">A18+TIME(0,0,(3600*($O19-$O18)/(INDEX($T$5:$AB$6,MATCH(A$15,$S$5:$S$6,0),MATCH(CONCATENATE($P19,$Q19),$T$4:$AB$4,0)))+$T$8))</f>
        <v>0.2693287037</v>
      </c>
      <c r="B19" s="48">
        <f t="shared" si="9"/>
        <v>0.602662037</v>
      </c>
      <c r="C19" s="49"/>
      <c r="D19" s="49"/>
      <c r="E19" s="49"/>
      <c r="F19" s="50">
        <v>0.8</v>
      </c>
      <c r="G19" s="50">
        <v>3.0</v>
      </c>
      <c r="H19" s="51" t="s">
        <v>48</v>
      </c>
      <c r="I19" s="48">
        <f t="shared" ref="I19:J19" si="10">I20+TIME(0,0,(3600*($O20-$O19)/(INDEX($T$5:$AB$6,MATCH(I$15,$S$5:$S$6,0),MATCH(CONCATENATE($P20,$Q20),$T$4:$AB$4,0)))+$T$8))</f>
        <v>0.3073148148</v>
      </c>
      <c r="J19" s="48">
        <f t="shared" si="10"/>
        <v>0.6406481481</v>
      </c>
      <c r="K19" s="49"/>
      <c r="L19" s="49"/>
      <c r="M19" s="52"/>
      <c r="O19" s="5">
        <f t="shared" si="7"/>
        <v>9.3</v>
      </c>
      <c r="P19" s="8">
        <v>1.0</v>
      </c>
      <c r="Q19" s="53" t="s">
        <v>46</v>
      </c>
      <c r="R19" s="54">
        <f t="shared" ref="R19:S19" si="11">TIME(0,0,(3600*($O19-$O18)/(INDEX($T$5:$AB$6,MATCH(R$15,$S$5:$S$6,0),MATCH((CONCATENATE($P19,$Q19)),$T$4:$AB$4,0)))))</f>
        <v>0.0006597222222</v>
      </c>
      <c r="S19" s="54">
        <f t="shared" si="11"/>
        <v>0.0008333333333</v>
      </c>
      <c r="T19" s="1"/>
    </row>
    <row r="20" ht="13.5" customHeight="1">
      <c r="A20" s="47">
        <f t="shared" ref="A20:B20" si="12">A19+TIME(0,0,(3600*($O20-$O19)/(INDEX($T$5:$AB$6,MATCH(A$15,$S$5:$S$6,0),MATCH(CONCATENATE($P20,$Q20),$T$4:$AB$4,0)))+$T$8))</f>
        <v>0.2708796296</v>
      </c>
      <c r="B20" s="48">
        <f t="shared" si="12"/>
        <v>0.604212963</v>
      </c>
      <c r="C20" s="49"/>
      <c r="D20" s="49"/>
      <c r="E20" s="49"/>
      <c r="F20" s="50">
        <v>1.4</v>
      </c>
      <c r="G20" s="50">
        <v>4.0</v>
      </c>
      <c r="H20" s="51" t="s">
        <v>49</v>
      </c>
      <c r="I20" s="48">
        <f t="shared" ref="I20:J20" si="13">I21+TIME(0,0,(3600*($O21-$O20)/(INDEX($T$5:$AB$6,MATCH(I$15,$S$5:$S$6,0),MATCH(CONCATENATE($P21,$Q21),$T$4:$AB$4,0)))+$T$8))</f>
        <v>0.3057638889</v>
      </c>
      <c r="J20" s="48">
        <f t="shared" si="13"/>
        <v>0.6390972222</v>
      </c>
      <c r="K20" s="49"/>
      <c r="L20" s="49"/>
      <c r="M20" s="52"/>
      <c r="O20" s="5">
        <f t="shared" si="7"/>
        <v>10.7</v>
      </c>
      <c r="P20" s="8">
        <v>1.0</v>
      </c>
      <c r="Q20" s="53" t="s">
        <v>46</v>
      </c>
      <c r="R20" s="54">
        <f t="shared" ref="R20:S20" si="14">TIME(0,0,(3600*($O20-$O19)/(INDEX($T$5:$AB$6,MATCH(R$15,$S$5:$S$6,0),MATCH((CONCATENATE($P20,$Q20)),$T$4:$AB$4,0)))))</f>
        <v>0.001157407407</v>
      </c>
      <c r="S20" s="54">
        <f t="shared" si="14"/>
        <v>0.001458333333</v>
      </c>
      <c r="T20" s="1"/>
    </row>
    <row r="21" ht="13.5" customHeight="1">
      <c r="A21" s="47">
        <f t="shared" ref="A21:B21" si="15">A20+TIME(0,0,(3600*($O21-$O20)/(INDEX($T$5:$AB$6,MATCH(A$15,$S$5:$S$6,0),MATCH(CONCATENATE($P21,$Q21),$T$4:$AB$4,0)))+$T$8))</f>
        <v>0.2721064815</v>
      </c>
      <c r="B21" s="48">
        <f t="shared" si="15"/>
        <v>0.6054398148</v>
      </c>
      <c r="C21" s="49"/>
      <c r="D21" s="49"/>
      <c r="E21" s="49"/>
      <c r="F21" s="50">
        <v>1.0</v>
      </c>
      <c r="G21" s="50">
        <v>5.0</v>
      </c>
      <c r="H21" s="51" t="s">
        <v>50</v>
      </c>
      <c r="I21" s="48">
        <f t="shared" ref="I21:J21" si="16">I22+TIME(0,0,(3600*($O22-$O21)/(INDEX($T$5:$AB$6,MATCH(I$15,$S$5:$S$6,0),MATCH(CONCATENATE($P22,$Q22),$T$4:$AB$4,0)))+$T$8))</f>
        <v>0.304537037</v>
      </c>
      <c r="J21" s="48">
        <f t="shared" si="16"/>
        <v>0.6378703704</v>
      </c>
      <c r="K21" s="49"/>
      <c r="L21" s="49"/>
      <c r="M21" s="52"/>
      <c r="O21" s="5">
        <f t="shared" si="7"/>
        <v>11.7</v>
      </c>
      <c r="P21" s="53" t="s">
        <v>51</v>
      </c>
      <c r="Q21" s="53" t="s">
        <v>46</v>
      </c>
      <c r="R21" s="54">
        <f t="shared" ref="R21:S21" si="17">TIME(0,0,(3600*($O21-$O20)/(INDEX($T$5:$AB$6,MATCH(R$15,$S$5:$S$6,0),MATCH((CONCATENATE($P21,$Q21)),$T$4:$AB$4,0)))))</f>
        <v>0.0008333333333</v>
      </c>
      <c r="S21" s="54">
        <f t="shared" si="17"/>
        <v>0.001041666667</v>
      </c>
      <c r="T21" s="1"/>
    </row>
    <row r="22" ht="13.5" customHeight="1">
      <c r="A22" s="47">
        <f t="shared" ref="A22:B22" si="18">A21+TIME(0,0,(3600*($O22-$O21)/(INDEX($T$5:$AB$6,MATCH(A$15,$S$5:$S$6,0),MATCH(CONCATENATE($P22,$Q22),$T$4:$AB$4,0)))+$T$8))</f>
        <v>0.2733333333</v>
      </c>
      <c r="B22" s="48">
        <f t="shared" si="18"/>
        <v>0.6066666667</v>
      </c>
      <c r="C22" s="49"/>
      <c r="D22" s="49"/>
      <c r="E22" s="49"/>
      <c r="F22" s="50">
        <v>1.0</v>
      </c>
      <c r="G22" s="50">
        <v>6.0</v>
      </c>
      <c r="H22" s="51" t="s">
        <v>52</v>
      </c>
      <c r="I22" s="48">
        <f t="shared" ref="I22:J22" si="19">I23+TIME(0,0,(3600*($O23-$O22)/(INDEX($T$5:$AB$6,MATCH(I$15,$S$5:$S$6,0),MATCH(CONCATENATE($P23,$Q23),$T$4:$AB$4,0)))+$T$8))</f>
        <v>0.3033101852</v>
      </c>
      <c r="J22" s="48">
        <f t="shared" si="19"/>
        <v>0.6366435185</v>
      </c>
      <c r="K22" s="49"/>
      <c r="L22" s="49"/>
      <c r="M22" s="52"/>
      <c r="O22" s="5">
        <f t="shared" si="7"/>
        <v>12.7</v>
      </c>
      <c r="P22" s="53" t="s">
        <v>51</v>
      </c>
      <c r="Q22" s="53" t="s">
        <v>46</v>
      </c>
      <c r="R22" s="54">
        <f t="shared" ref="R22:S22" si="20">TIME(0,0,(3600*($O22-$O21)/(INDEX($T$5:$AB$6,MATCH(R$15,$S$5:$S$6,0),MATCH((CONCATENATE($P22,$Q22)),$T$4:$AB$4,0)))))</f>
        <v>0.0008333333333</v>
      </c>
      <c r="S22" s="54">
        <f t="shared" si="20"/>
        <v>0.001041666667</v>
      </c>
      <c r="T22" s="1"/>
    </row>
    <row r="23" ht="13.5" customHeight="1">
      <c r="A23" s="47">
        <f t="shared" ref="A23:B23" si="21">A22+TIME(0,0,(3600*($O23-$O22)/(INDEX($T$5:$AB$6,MATCH(A$15,$S$5:$S$6,0),MATCH(CONCATENATE($P23,$Q23),$T$4:$AB$4,0)))+$T$8))</f>
        <v>0.2744675926</v>
      </c>
      <c r="B23" s="48">
        <f t="shared" si="21"/>
        <v>0.6078009259</v>
      </c>
      <c r="C23" s="49"/>
      <c r="D23" s="49"/>
      <c r="E23" s="49"/>
      <c r="F23" s="50">
        <v>0.9</v>
      </c>
      <c r="G23" s="50">
        <v>7.0</v>
      </c>
      <c r="H23" s="51" t="s">
        <v>53</v>
      </c>
      <c r="I23" s="48">
        <f t="shared" ref="I23:J23" si="22">I24+TIME(0,0,(3600*($O24-$O23)/(INDEX($T$5:$AB$6,MATCH(I$15,$S$5:$S$6,0),MATCH(CONCATENATE($P24,$Q24),$T$4:$AB$4,0)))+$T$8))</f>
        <v>0.3021759259</v>
      </c>
      <c r="J23" s="48">
        <f t="shared" si="22"/>
        <v>0.6355092593</v>
      </c>
      <c r="K23" s="49"/>
      <c r="L23" s="49"/>
      <c r="M23" s="52"/>
      <c r="O23" s="5">
        <f t="shared" si="7"/>
        <v>13.6</v>
      </c>
      <c r="P23" s="53" t="s">
        <v>51</v>
      </c>
      <c r="Q23" s="53" t="s">
        <v>46</v>
      </c>
      <c r="R23" s="54">
        <f t="shared" ref="R23:S23" si="23">TIME(0,0,(3600*($O23-$O22)/(INDEX($T$5:$AB$6,MATCH(R$15,$S$5:$S$6,0),MATCH((CONCATENATE($P23,$Q23)),$T$4:$AB$4,0)))))</f>
        <v>0.0007407407407</v>
      </c>
      <c r="S23" s="54">
        <f t="shared" si="23"/>
        <v>0.0009375</v>
      </c>
      <c r="T23" s="1"/>
    </row>
    <row r="24" ht="13.5" customHeight="1">
      <c r="A24" s="47">
        <f t="shared" ref="A24:B24" si="24">A23+TIME(0,0,(3600*($O24-$O23)/(INDEX($T$5:$AB$6,MATCH(A$15,$S$5:$S$6,0),MATCH(CONCATENATE($P24,$Q24),$T$4:$AB$4,0)))+$T$8))</f>
        <v>0.2761111111</v>
      </c>
      <c r="B24" s="48">
        <f t="shared" si="24"/>
        <v>0.6094444444</v>
      </c>
      <c r="C24" s="49"/>
      <c r="D24" s="49"/>
      <c r="E24" s="49"/>
      <c r="F24" s="50">
        <v>1.5</v>
      </c>
      <c r="G24" s="50">
        <v>8.0</v>
      </c>
      <c r="H24" s="51" t="s">
        <v>54</v>
      </c>
      <c r="I24" s="48">
        <f t="shared" ref="I24:J24" si="25">I25+TIME(0,0,(3600*($O25-$O24)/(INDEX($T$5:$AB$6,MATCH(I$15,$S$5:$S$6,0),MATCH(CONCATENATE($P25,$Q25),$T$4:$AB$4,0)))+$T$8))</f>
        <v>0.3005324074</v>
      </c>
      <c r="J24" s="48">
        <f t="shared" si="25"/>
        <v>0.6338657407</v>
      </c>
      <c r="K24" s="49"/>
      <c r="L24" s="49"/>
      <c r="M24" s="52"/>
      <c r="O24" s="5">
        <f t="shared" si="7"/>
        <v>15.1</v>
      </c>
      <c r="P24" s="53" t="s">
        <v>51</v>
      </c>
      <c r="Q24" s="53" t="s">
        <v>46</v>
      </c>
      <c r="R24" s="54">
        <f t="shared" ref="R24:S24" si="26">TIME(0,0,(3600*($O24-$O23)/(INDEX($T$5:$AB$6,MATCH(R$15,$S$5:$S$6,0),MATCH((CONCATENATE($P24,$Q24)),$T$4:$AB$4,0)))))</f>
        <v>0.00125</v>
      </c>
      <c r="S24" s="54">
        <f t="shared" si="26"/>
        <v>0.0015625</v>
      </c>
      <c r="T24" s="1"/>
    </row>
    <row r="25" ht="13.5" customHeight="1">
      <c r="A25" s="47">
        <f t="shared" ref="A25:B25" si="27">A24+TIME(0,0,(3600*($O25-$O24)/(INDEX($T$5:$AB$6,MATCH(A$15,$S$5:$S$6,0),MATCH(CONCATENATE($P25,$Q25),$T$4:$AB$4,0)))+$T$8))</f>
        <v>0.2790046296</v>
      </c>
      <c r="B25" s="48">
        <f t="shared" si="27"/>
        <v>0.612337963</v>
      </c>
      <c r="C25" s="49"/>
      <c r="D25" s="49"/>
      <c r="E25" s="49"/>
      <c r="F25" s="50">
        <v>3.0</v>
      </c>
      <c r="G25" s="50">
        <v>9.0</v>
      </c>
      <c r="H25" s="51" t="s">
        <v>55</v>
      </c>
      <c r="I25" s="48">
        <f t="shared" ref="I25:J25" si="28">I26+TIME(0,0,(3600*($O26-$O25)/(INDEX($T$5:$AB$6,MATCH(I$15,$S$5:$S$6,0),MATCH(CONCATENATE($P26,$Q26),$T$4:$AB$4,0)))+$T$8))</f>
        <v>0.2976388889</v>
      </c>
      <c r="J25" s="48">
        <f t="shared" si="28"/>
        <v>0.6309722222</v>
      </c>
      <c r="K25" s="49"/>
      <c r="L25" s="49"/>
      <c r="M25" s="52"/>
      <c r="O25" s="5">
        <f t="shared" si="7"/>
        <v>18.1</v>
      </c>
      <c r="P25" s="53" t="s">
        <v>51</v>
      </c>
      <c r="Q25" s="53" t="s">
        <v>46</v>
      </c>
      <c r="R25" s="54">
        <f t="shared" ref="R25:S25" si="29">TIME(0,0,(3600*($O25-$O24)/(INDEX($T$5:$AB$6,MATCH(R$15,$S$5:$S$6,0),MATCH((CONCATENATE($P25,$Q25)),$T$4:$AB$4,0)))))</f>
        <v>0.0025</v>
      </c>
      <c r="S25" s="54">
        <f t="shared" si="29"/>
        <v>0.003125</v>
      </c>
      <c r="T25" s="1"/>
    </row>
    <row r="26" ht="13.5" customHeight="1">
      <c r="A26" s="47">
        <f t="shared" ref="A26:B26" si="30">A25+TIME(0,0,(3600*($O26-$O25)/(INDEX($T$5:$AB$6,MATCH(A$15,$S$5:$S$6,0),MATCH(CONCATENATE($P26,$Q26),$T$4:$AB$4,0)))+$T$8))</f>
        <v>0.2814814815</v>
      </c>
      <c r="B26" s="48">
        <f t="shared" si="30"/>
        <v>0.6148148148</v>
      </c>
      <c r="C26" s="49"/>
      <c r="D26" s="49"/>
      <c r="E26" s="49"/>
      <c r="F26" s="50">
        <v>2.5</v>
      </c>
      <c r="G26" s="50">
        <v>10.0</v>
      </c>
      <c r="H26" s="51" t="s">
        <v>56</v>
      </c>
      <c r="I26" s="48">
        <f t="shared" ref="I26:J26" si="31">I27+TIME(0,0,(3600*($O27-$O26)/(INDEX($T$5:$AB$6,MATCH(I$15,$S$5:$S$6,0),MATCH(CONCATENATE($P27,$Q27),$T$4:$AB$4,0)))+$T$8))</f>
        <v>0.295162037</v>
      </c>
      <c r="J26" s="48">
        <f t="shared" si="31"/>
        <v>0.6284953704</v>
      </c>
      <c r="K26" s="49"/>
      <c r="L26" s="49"/>
      <c r="M26" s="52"/>
      <c r="O26" s="5">
        <f t="shared" si="7"/>
        <v>20.6</v>
      </c>
      <c r="P26" s="53" t="s">
        <v>51</v>
      </c>
      <c r="Q26" s="53" t="s">
        <v>57</v>
      </c>
      <c r="R26" s="54">
        <f t="shared" ref="R26:S26" si="32">TIME(0,0,(3600*($O26-$O25)/(INDEX($T$5:$AB$6,MATCH(R$15,$S$5:$S$6,0),MATCH((CONCATENATE($P26,$Q26)),$T$4:$AB$4,0)))))</f>
        <v>0.002083333333</v>
      </c>
      <c r="S26" s="54">
        <f t="shared" si="32"/>
        <v>0.002604166667</v>
      </c>
      <c r="T26" s="1"/>
      <c r="U26" s="55"/>
      <c r="V26" s="1"/>
      <c r="W26" s="1"/>
    </row>
    <row r="27" ht="13.5" customHeight="1">
      <c r="A27" s="47">
        <f t="shared" ref="A27:B27" si="33">A26+TIME(0,0,(3600*($O27-$O26)/(INDEX($T$5:$AB$6,MATCH(A$15,$S$5:$S$6,0),MATCH(CONCATENATE($P27,$Q27),$T$4:$AB$4,0)))+$T$8))</f>
        <v>0.2825347222</v>
      </c>
      <c r="B27" s="48">
        <f t="shared" si="33"/>
        <v>0.6158680556</v>
      </c>
      <c r="C27" s="49"/>
      <c r="D27" s="49"/>
      <c r="E27" s="49"/>
      <c r="F27" s="50">
        <v>0.8</v>
      </c>
      <c r="G27" s="50">
        <v>11.0</v>
      </c>
      <c r="H27" s="51" t="s">
        <v>58</v>
      </c>
      <c r="I27" s="48">
        <f t="shared" ref="I27:J27" si="34">I28+TIME(0,0,(3600*($O28-$O27)/(INDEX($T$5:$AB$6,MATCH(I$15,$S$5:$S$6,0),MATCH(CONCATENATE($P28,$Q28),$T$4:$AB$4,0)))+$T$8))</f>
        <v>0.2941087963</v>
      </c>
      <c r="J27" s="48">
        <f t="shared" si="34"/>
        <v>0.6274421296</v>
      </c>
      <c r="K27" s="49"/>
      <c r="L27" s="49"/>
      <c r="M27" s="52"/>
      <c r="O27" s="5">
        <f t="shared" si="7"/>
        <v>21.4</v>
      </c>
      <c r="P27" s="53" t="s">
        <v>51</v>
      </c>
      <c r="Q27" s="53" t="s">
        <v>57</v>
      </c>
      <c r="R27" s="54">
        <f t="shared" ref="R27:S27" si="35">TIME(0,0,(3600*($O27-$O26)/(INDEX($T$5:$AB$6,MATCH(R$15,$S$5:$S$6,0),MATCH((CONCATENATE($P27,$Q27)),$T$4:$AB$4,0)))))</f>
        <v>0.0006597222222</v>
      </c>
      <c r="S27" s="54">
        <f t="shared" si="35"/>
        <v>0.0008333333333</v>
      </c>
      <c r="T27" s="1"/>
      <c r="U27" s="55"/>
      <c r="V27" s="1"/>
      <c r="W27" s="1"/>
    </row>
    <row r="28" ht="13.5" customHeight="1">
      <c r="A28" s="47">
        <f t="shared" ref="A28:B28" si="36">A27+TIME(0,0,(3600*($O28-$O27)/(INDEX($T$5:$AB$6,MATCH(A$15,$S$5:$S$6,0),MATCH(CONCATENATE($P28,$Q28),$T$4:$AB$4,0)))+$T$8))</f>
        <v>0.2840046296</v>
      </c>
      <c r="B28" s="48">
        <f t="shared" si="36"/>
        <v>0.617337963</v>
      </c>
      <c r="C28" s="49"/>
      <c r="D28" s="49"/>
      <c r="E28" s="49"/>
      <c r="F28" s="50">
        <v>1.3</v>
      </c>
      <c r="G28" s="50">
        <v>12.0</v>
      </c>
      <c r="H28" s="51" t="s">
        <v>59</v>
      </c>
      <c r="I28" s="48">
        <f t="shared" ref="I28:J28" si="37">I29+TIME(0,0,(3600*($O29-$O28)/(INDEX($T$5:$AB$6,MATCH(I$15,$S$5:$S$6,0),MATCH(CONCATENATE($P29,$Q29),$T$4:$AB$4,0)))+$T$8))</f>
        <v>0.2926388889</v>
      </c>
      <c r="J28" s="48">
        <f t="shared" si="37"/>
        <v>0.6259722222</v>
      </c>
      <c r="K28" s="49"/>
      <c r="L28" s="49"/>
      <c r="M28" s="52"/>
      <c r="O28" s="5">
        <f t="shared" si="7"/>
        <v>22.7</v>
      </c>
      <c r="P28" s="53" t="s">
        <v>51</v>
      </c>
      <c r="Q28" s="53" t="s">
        <v>57</v>
      </c>
      <c r="R28" s="54">
        <f t="shared" ref="R28:S28" si="38">TIME(0,0,(3600*($O28-$O27)/(INDEX($T$5:$AB$6,MATCH(R$15,$S$5:$S$6,0),MATCH((CONCATENATE($P28,$Q28)),$T$4:$AB$4,0)))))</f>
        <v>0.001076388889</v>
      </c>
      <c r="S28" s="54">
        <f t="shared" si="38"/>
        <v>0.001354166667</v>
      </c>
      <c r="T28" s="1"/>
      <c r="U28" s="55"/>
      <c r="V28" s="1"/>
      <c r="W28" s="1"/>
    </row>
    <row r="29" ht="13.5" customHeight="1">
      <c r="A29" s="47">
        <f t="shared" ref="A29:B29" si="39">A28+TIME(0,0,(3600*($O29-$O28)/(INDEX($T$5:$AB$6,MATCH(A$15,$S$5:$S$6,0),MATCH(CONCATENATE($P29,$Q29),$T$4:$AB$4,0)))+$T$8))</f>
        <v>0.2849768519</v>
      </c>
      <c r="B29" s="48">
        <f t="shared" si="39"/>
        <v>0.6183101852</v>
      </c>
      <c r="C29" s="49"/>
      <c r="D29" s="49"/>
      <c r="E29" s="49"/>
      <c r="F29" s="50">
        <v>0.7</v>
      </c>
      <c r="G29" s="50">
        <v>13.0</v>
      </c>
      <c r="H29" s="51" t="s">
        <v>60</v>
      </c>
      <c r="I29" s="56">
        <v>0.2916666666666667</v>
      </c>
      <c r="J29" s="56">
        <v>0.625</v>
      </c>
      <c r="K29" s="49"/>
      <c r="L29" s="49"/>
      <c r="M29" s="52"/>
      <c r="O29" s="5">
        <f t="shared" si="7"/>
        <v>23.4</v>
      </c>
      <c r="P29" s="53" t="s">
        <v>51</v>
      </c>
      <c r="Q29" s="53" t="s">
        <v>57</v>
      </c>
      <c r="R29" s="54">
        <f t="shared" ref="R29:S29" si="40">TIME(0,0,(3600*($O29-$O28)/(INDEX($T$5:$AB$6,MATCH(R$15,$S$5:$S$6,0),MATCH((CONCATENATE($P29,$Q29)),$T$4:$AB$4,0)))))</f>
        <v>0.0005787037037</v>
      </c>
      <c r="S29" s="54">
        <f t="shared" si="40"/>
        <v>0.0007291666667</v>
      </c>
      <c r="T29" s="1"/>
      <c r="U29" s="55"/>
      <c r="V29" s="1"/>
      <c r="W29" s="1"/>
    </row>
    <row r="30" ht="13.5" customHeight="1">
      <c r="A30" s="47"/>
      <c r="B30" s="48"/>
      <c r="C30" s="49"/>
      <c r="D30" s="49"/>
      <c r="E30" s="49"/>
      <c r="F30" s="51"/>
      <c r="G30" s="50"/>
      <c r="H30" s="51"/>
      <c r="I30" s="48"/>
      <c r="J30" s="48"/>
      <c r="K30" s="49"/>
      <c r="L30" s="49"/>
      <c r="M30" s="52"/>
      <c r="R30" s="54"/>
      <c r="S30" s="54"/>
      <c r="T30" s="1"/>
      <c r="U30" s="55"/>
      <c r="V30" s="1"/>
      <c r="W30" s="1"/>
    </row>
    <row r="31" ht="13.5" customHeight="1">
      <c r="A31" s="57" t="s">
        <v>61</v>
      </c>
      <c r="B31" s="58" t="s">
        <v>61</v>
      </c>
      <c r="C31" s="58"/>
      <c r="D31" s="58"/>
      <c r="E31" s="58"/>
      <c r="F31" s="59"/>
      <c r="G31" s="60"/>
      <c r="H31" s="59"/>
      <c r="I31" s="60" t="s">
        <v>61</v>
      </c>
      <c r="J31" s="58" t="s">
        <v>61</v>
      </c>
      <c r="K31" s="58"/>
      <c r="L31" s="58"/>
      <c r="M31" s="61"/>
    </row>
    <row r="32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ht="13.5" customHeight="1">
      <c r="I33" s="5" t="s">
        <v>62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3.5" customHeight="1"/>
    <row r="50" ht="13.5" customHeight="1"/>
    <row r="51" ht="13.5" customHeight="1"/>
    <row r="52" ht="13.5" customHeight="1"/>
    <row r="53" ht="13.5" customHeight="1"/>
    <row r="54" ht="19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ht="12.75" customHeight="1"/>
    <row r="56" ht="12.75" customHeight="1"/>
    <row r="57" ht="12.75" customHeight="1"/>
    <row r="58" ht="12.75" customHeight="1">
      <c r="A58" s="62"/>
      <c r="B58" s="62"/>
      <c r="C58" s="62"/>
      <c r="D58" s="62"/>
      <c r="E58" s="62"/>
      <c r="F58" s="62"/>
      <c r="G58" s="62"/>
      <c r="H58" s="62"/>
    </row>
    <row r="59" ht="12.75" customHeight="1">
      <c r="B59" s="63"/>
      <c r="C59" s="63"/>
      <c r="D59" s="63"/>
      <c r="E59" s="63"/>
      <c r="F59" s="63"/>
      <c r="G59" s="63"/>
    </row>
    <row r="60" ht="12.75" customHeight="1">
      <c r="B60" s="63"/>
      <c r="C60" s="63"/>
      <c r="D60" s="63"/>
      <c r="E60" s="63"/>
      <c r="F60" s="63"/>
      <c r="G60" s="63"/>
    </row>
    <row r="61" ht="12.75" customHeight="1">
      <c r="B61" s="63"/>
      <c r="C61" s="63"/>
      <c r="D61" s="63"/>
      <c r="E61" s="63"/>
      <c r="F61" s="63"/>
    </row>
    <row r="62" ht="12.75" customHeight="1">
      <c r="B62" s="63"/>
    </row>
    <row r="63" ht="12.75" customHeight="1">
      <c r="B63" s="63"/>
    </row>
    <row r="64" ht="12.75" customHeight="1">
      <c r="B64" s="63"/>
    </row>
    <row r="65" ht="12.75" customHeight="1">
      <c r="B65" s="63"/>
    </row>
    <row r="66" ht="12.75" customHeight="1">
      <c r="A66" s="62"/>
      <c r="B66" s="62"/>
      <c r="C66" s="62"/>
      <c r="D66" s="62"/>
      <c r="E66" s="62"/>
      <c r="F66" s="62"/>
      <c r="G66" s="62"/>
      <c r="H66" s="62"/>
      <c r="I66" s="62"/>
      <c r="J66" s="62"/>
    </row>
    <row r="67" ht="12.75" customHeight="1">
      <c r="A67" s="62"/>
    </row>
    <row r="68" ht="16.5" customHeight="1"/>
    <row r="69" ht="16.5" customHeight="1"/>
    <row r="70" ht="16.5" customHeight="1"/>
    <row r="71" ht="16.5" customHeight="1"/>
    <row r="72" ht="16.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</sheetData>
  <mergeCells count="8">
    <mergeCell ref="A6:M6"/>
    <mergeCell ref="A7:M7"/>
    <mergeCell ref="A9:H9"/>
    <mergeCell ref="A10:M10"/>
    <mergeCell ref="A12:E12"/>
    <mergeCell ref="I12:M12"/>
    <mergeCell ref="A13:E13"/>
    <mergeCell ref="I13:M13"/>
  </mergeCells>
  <printOptions/>
  <pageMargins bottom="0.3937007874015748" footer="0.0" header="0.0" left="0.7480314960629921" right="0.0" top="0.3937007874015748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2002-03-26T19:23:05Z</dcterms:created>
  <dc:creator>Grigore Ion</dc:creator>
</cp:coreProperties>
</file>