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9QCZBCKU5XJaFH0dpfS+I9XY/bw=="/>
    </ext>
  </extLst>
</workbook>
</file>

<file path=xl/calcChain.xml><?xml version="1.0" encoding="utf-8"?>
<calcChain xmlns="http://schemas.openxmlformats.org/spreadsheetml/2006/main">
  <c r="L41" i="1" l="1"/>
  <c r="L40" i="1" s="1"/>
  <c r="L39" i="1" s="1"/>
  <c r="L38" i="1" s="1"/>
  <c r="L37" i="1" s="1"/>
  <c r="L36" i="1" s="1"/>
  <c r="L35" i="1" s="1"/>
  <c r="L34" i="1" s="1"/>
  <c r="L33" i="1" s="1"/>
  <c r="J40" i="1"/>
  <c r="J41" i="1"/>
  <c r="K41" i="1"/>
  <c r="K40" i="1" s="1"/>
  <c r="C41" i="1"/>
  <c r="D41" i="1"/>
  <c r="C42" i="1"/>
  <c r="D42" i="1"/>
  <c r="B41" i="1"/>
  <c r="B42" i="1" s="1"/>
  <c r="D34" i="1"/>
  <c r="D35" i="1" s="1"/>
  <c r="D36" i="1" s="1"/>
  <c r="D37" i="1" s="1"/>
  <c r="D38" i="1" s="1"/>
  <c r="D39" i="1" s="1"/>
  <c r="D40" i="1" s="1"/>
  <c r="L24" i="1"/>
  <c r="L23" i="1" s="1"/>
  <c r="D24" i="1"/>
  <c r="D25" i="1" s="1"/>
  <c r="O17" i="1" l="1"/>
  <c r="C34" i="1" s="1"/>
  <c r="O18" i="1" l="1"/>
  <c r="A34" i="1"/>
  <c r="A35" i="1" s="1"/>
  <c r="A17" i="1"/>
  <c r="A18" i="1" s="1"/>
  <c r="E17" i="1"/>
  <c r="E18" i="1" s="1"/>
  <c r="S17" i="1"/>
  <c r="B34" i="1"/>
  <c r="B35" i="1" s="1"/>
  <c r="C17" i="1"/>
  <c r="C18" i="1" s="1"/>
  <c r="D17" i="1"/>
  <c r="D18" i="1" s="1"/>
  <c r="R17" i="1"/>
  <c r="B17" i="1"/>
  <c r="B18" i="1" s="1"/>
  <c r="A36" i="1" l="1"/>
  <c r="S18" i="1"/>
  <c r="O19" i="1"/>
  <c r="R18" i="1"/>
  <c r="C35" i="1"/>
  <c r="C36" i="1" s="1"/>
  <c r="O20" i="1" l="1"/>
  <c r="R19" i="1"/>
  <c r="S19" i="1"/>
  <c r="B36" i="1"/>
  <c r="B37" i="1" s="1"/>
  <c r="C37" i="1"/>
  <c r="E19" i="1"/>
  <c r="E20" i="1" s="1"/>
  <c r="A19" i="1"/>
  <c r="A20" i="1" s="1"/>
  <c r="D19" i="1"/>
  <c r="D20" i="1" s="1"/>
  <c r="B19" i="1"/>
  <c r="B20" i="1" s="1"/>
  <c r="C19" i="1"/>
  <c r="C20" i="1" s="1"/>
  <c r="B21" i="1" l="1"/>
  <c r="C38" i="1"/>
  <c r="S20" i="1"/>
  <c r="O21" i="1"/>
  <c r="R20" i="1"/>
  <c r="A21" i="1"/>
  <c r="D21" i="1"/>
  <c r="B38" i="1"/>
  <c r="A37" i="1"/>
  <c r="A38" i="1" s="1"/>
  <c r="R21" i="1" l="1"/>
  <c r="S21" i="1"/>
  <c r="O22" i="1"/>
  <c r="B22" i="1" s="1"/>
  <c r="C21" i="1"/>
  <c r="E21" i="1"/>
  <c r="E22" i="1" s="1"/>
  <c r="C22" i="1" l="1"/>
  <c r="B39" i="1"/>
  <c r="S22" i="1"/>
  <c r="R22" i="1"/>
  <c r="O23" i="1"/>
  <c r="E23" i="1" s="1"/>
  <c r="C39" i="1"/>
  <c r="D22" i="1"/>
  <c r="D23" i="1" s="1"/>
  <c r="A22" i="1"/>
  <c r="A23" i="1" s="1"/>
  <c r="A39" i="1"/>
  <c r="A40" i="1" s="1"/>
  <c r="E24" i="1" l="1"/>
  <c r="C40" i="1"/>
  <c r="J39" i="1"/>
  <c r="J38" i="1" s="1"/>
  <c r="J37" i="1" s="1"/>
  <c r="J36" i="1" s="1"/>
  <c r="J35" i="1" s="1"/>
  <c r="J34" i="1" s="1"/>
  <c r="J33" i="1" s="1"/>
  <c r="L22" i="1"/>
  <c r="L21" i="1" s="1"/>
  <c r="L20" i="1" s="1"/>
  <c r="L19" i="1" s="1"/>
  <c r="L18" i="1" s="1"/>
  <c r="L17" i="1" s="1"/>
  <c r="L16" i="1" s="1"/>
  <c r="O24" i="1"/>
  <c r="A41" i="1" s="1"/>
  <c r="R23" i="1"/>
  <c r="J22" i="1"/>
  <c r="J21" i="1" s="1"/>
  <c r="J20" i="1" s="1"/>
  <c r="J19" i="1" s="1"/>
  <c r="J18" i="1" s="1"/>
  <c r="J17" i="1" s="1"/>
  <c r="J16" i="1" s="1"/>
  <c r="K39" i="1"/>
  <c r="K38" i="1" s="1"/>
  <c r="K37" i="1" s="1"/>
  <c r="K36" i="1" s="1"/>
  <c r="K35" i="1" s="1"/>
  <c r="K34" i="1" s="1"/>
  <c r="K33" i="1" s="1"/>
  <c r="S23" i="1"/>
  <c r="B40" i="1"/>
  <c r="C23" i="1"/>
  <c r="A24" i="1"/>
  <c r="B23" i="1"/>
  <c r="A25" i="1" l="1"/>
  <c r="E25" i="1"/>
  <c r="O25" i="1"/>
  <c r="S24" i="1"/>
  <c r="R24" i="1"/>
  <c r="K22" i="1" l="1"/>
  <c r="K21" i="1" s="1"/>
  <c r="K20" i="1" s="1"/>
  <c r="K19" i="1" s="1"/>
  <c r="K18" i="1" s="1"/>
  <c r="K17" i="1" s="1"/>
  <c r="K16" i="1" s="1"/>
  <c r="S25" i="1"/>
  <c r="R25" i="1"/>
  <c r="M24" i="1"/>
  <c r="M23" i="1" s="1"/>
  <c r="M22" i="1" s="1"/>
  <c r="M21" i="1" s="1"/>
  <c r="M20" i="1" s="1"/>
  <c r="M19" i="1" s="1"/>
  <c r="M18" i="1" s="1"/>
  <c r="M17" i="1" s="1"/>
  <c r="M16" i="1" s="1"/>
  <c r="I41" i="1"/>
  <c r="I40" i="1" s="1"/>
  <c r="I39" i="1" s="1"/>
  <c r="I38" i="1" s="1"/>
  <c r="I37" i="1" s="1"/>
  <c r="I36" i="1" s="1"/>
  <c r="I35" i="1" s="1"/>
  <c r="I34" i="1" s="1"/>
  <c r="I33" i="1" s="1"/>
  <c r="I24" i="1"/>
  <c r="I23" i="1" s="1"/>
  <c r="I22" i="1" s="1"/>
  <c r="I21" i="1" s="1"/>
  <c r="I20" i="1" s="1"/>
  <c r="I19" i="1" s="1"/>
  <c r="I18" i="1" s="1"/>
  <c r="I17" i="1" s="1"/>
  <c r="I16" i="1" s="1"/>
  <c r="A42" i="1"/>
</calcChain>
</file>

<file path=xl/sharedStrings.xml><?xml version="1.0" encoding="utf-8"?>
<sst xmlns="http://schemas.openxmlformats.org/spreadsheetml/2006/main" count="146" uniqueCount="66">
  <si>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</si>
  <si>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</si>
  <si>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</si>
  <si>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</si>
  <si>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</si>
  <si>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</si>
  <si>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</si>
  <si>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</si>
  <si>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</si>
  <si>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</si>
  <si>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</si>
  <si>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</si>
  <si>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</si>
  <si>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</si>
  <si>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</si>
  <si>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</si>
  <si>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</si>
  <si>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</si>
  <si>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</si>
  <si>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</si>
  <si>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</si>
  <si>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</si>
  <si>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</si>
  <si>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</si>
  <si>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</si>
  <si>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</si>
  <si>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</si>
  <si>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Pauleasca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</si>
  <si>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</si>
  <si>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</si>
  <si>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</si>
  <si>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</si>
  <si>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</si>
  <si>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</si>
  <si>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</si>
  <si>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</si>
  <si>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</si>
  <si>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</si>
  <si>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</si>
  <si>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</si>
  <si>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</si>
  <si>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</si>
  <si>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</si>
  <si>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</si>
  <si>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</si>
  <si>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</si>
  <si>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Autogara Astra Tours</t>
  </si>
  <si>
    <t>S</t>
  </si>
  <si>
    <t>Micesti Primarie</t>
  </si>
  <si>
    <t>Purcareni</t>
  </si>
  <si>
    <t>Purcareni Ramificatie</t>
  </si>
  <si>
    <t>Micesti1</t>
  </si>
  <si>
    <t>Micesti2</t>
  </si>
  <si>
    <t>Micesti3</t>
  </si>
  <si>
    <t>Pauleasca1</t>
  </si>
  <si>
    <t>D</t>
  </si>
  <si>
    <t>Pauleasca2</t>
  </si>
  <si>
    <t>1=5</t>
  </si>
  <si>
    <t>C6</t>
  </si>
  <si>
    <t>C7</t>
  </si>
  <si>
    <t>C8</t>
  </si>
  <si>
    <t>EMITENT,</t>
  </si>
  <si>
    <t>C9</t>
  </si>
  <si>
    <t>1=6</t>
  </si>
  <si>
    <t>042</t>
  </si>
  <si>
    <t>Maracineni Blocuri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</si>
</sst>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sz val="9"/>
      <color rgb="FF000000"/>
      <name val="Arial"/>
    </font>
    <font>
      <b/>
      <sz val="10"/>
      <color theme="1"/>
      <name val="Arial"/>
    </font>
    <font>
      <sz val="10"/>
      <color theme="1"/>
      <name val="Arial"/>
    </font>
    <font>
      <sz val="9"/>
      <color theme="1"/>
      <name val="Arial"/>
    </font>
    <font>
      <b/>
      <sz val="12"/>
      <color theme="1"/>
      <name val="Arial"/>
    </font>
    <font>
      <sz val="12"/>
      <color theme="1"/>
      <name val="Arial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9" fillId="0" borderId="18" xfId="0" applyFont="1" applyBorder="1"/>
    <xf numFmtId="20" fontId="2" fillId="0" borderId="18" xfId="0" applyNumberFormat="1" applyFont="1" applyBorder="1" applyAlignment="1">
      <alignment horizontal="center"/>
    </xf>
    <xf numFmtId="0" fontId="6" fillId="0" borderId="23" xfId="0" applyFont="1" applyBorder="1" applyAlignment="1"/>
    <xf numFmtId="0" fontId="6" fillId="0" borderId="23" xfId="0" applyFont="1" applyBorder="1" applyAlignment="1">
      <alignment horizontal="center"/>
    </xf>
    <xf numFmtId="0" fontId="3" fillId="0" borderId="8" xfId="0" applyFont="1" applyBorder="1" applyAlignment="1"/>
    <xf numFmtId="0" fontId="6" fillId="0" borderId="8" xfId="0" applyFont="1" applyBorder="1" applyAlignment="1"/>
    <xf numFmtId="0" fontId="6" fillId="0" borderId="8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3" fillId="0" borderId="27" xfId="0" applyFont="1" applyBorder="1" applyAlignment="1"/>
    <xf numFmtId="0" fontId="6" fillId="0" borderId="28" xfId="0" applyFont="1" applyBorder="1" applyAlignment="1">
      <alignment horizontal="center"/>
    </xf>
    <xf numFmtId="0" fontId="6" fillId="2" borderId="29" xfId="0" applyFont="1" applyFill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0" fontId="3" fillId="0" borderId="30" xfId="0" applyFont="1" applyBorder="1" applyAlignment="1"/>
    <xf numFmtId="0" fontId="6" fillId="2" borderId="31" xfId="0" applyFont="1" applyFill="1" applyBorder="1" applyAlignment="1">
      <alignment horizontal="center"/>
    </xf>
    <xf numFmtId="20" fontId="10" fillId="0" borderId="10" xfId="0" applyNumberFormat="1" applyFont="1" applyBorder="1" applyAlignment="1">
      <alignment horizontal="center"/>
    </xf>
    <xf numFmtId="20" fontId="10" fillId="0" borderId="11" xfId="0" applyNumberFormat="1" applyFont="1" applyBorder="1" applyAlignment="1">
      <alignment horizontal="center"/>
    </xf>
    <xf numFmtId="20" fontId="10" fillId="0" borderId="11" xfId="0" applyNumberFormat="1" applyFont="1" applyBorder="1" applyAlignment="1">
      <alignment horizontal="center"/>
    </xf>
    <xf numFmtId="0" fontId="3" fillId="0" borderId="11" xfId="0" applyFont="1" applyBorder="1" applyAlignment="1"/>
    <xf numFmtId="0" fontId="11" fillId="0" borderId="11" xfId="0" applyFont="1" applyBorder="1" applyAlignment="1">
      <alignment horizontal="center"/>
    </xf>
    <xf numFmtId="0" fontId="11" fillId="0" borderId="11" xfId="0" applyFont="1" applyBorder="1" applyAlignment="1">
      <alignment wrapText="1"/>
    </xf>
    <xf numFmtId="20" fontId="11" fillId="0" borderId="11" xfId="0" applyNumberFormat="1" applyFont="1" applyBorder="1" applyAlignment="1">
      <alignment horizontal="center"/>
    </xf>
    <xf numFmtId="20" fontId="11" fillId="0" borderId="12" xfId="0" applyNumberFormat="1" applyFont="1" applyBorder="1" applyAlignment="1">
      <alignment horizontal="center"/>
    </xf>
    <xf numFmtId="20" fontId="11" fillId="0" borderId="17" xfId="0" applyNumberFormat="1" applyFont="1" applyBorder="1" applyAlignment="1">
      <alignment horizontal="center"/>
    </xf>
    <xf numFmtId="20" fontId="11" fillId="0" borderId="18" xfId="0" applyNumberFormat="1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8" xfId="0" applyFont="1" applyBorder="1" applyAlignment="1"/>
    <xf numFmtId="20" fontId="11" fillId="0" borderId="19" xfId="0" applyNumberFormat="1" applyFont="1" applyBorder="1" applyAlignment="1">
      <alignment horizontal="center"/>
    </xf>
    <xf numFmtId="0" fontId="12" fillId="0" borderId="18" xfId="0" applyFont="1" applyBorder="1" applyAlignment="1"/>
    <xf numFmtId="20" fontId="10" fillId="0" borderId="18" xfId="0" applyNumberFormat="1" applyFont="1" applyBorder="1" applyAlignment="1">
      <alignment horizontal="center"/>
    </xf>
    <xf numFmtId="20" fontId="10" fillId="0" borderId="18" xfId="0" applyNumberFormat="1" applyFont="1" applyBorder="1" applyAlignment="1">
      <alignment horizontal="center"/>
    </xf>
    <xf numFmtId="20" fontId="10" fillId="0" borderId="19" xfId="0" applyNumberFormat="1" applyFont="1" applyBorder="1" applyAlignment="1">
      <alignment horizontal="center"/>
    </xf>
    <xf numFmtId="0" fontId="3" fillId="0" borderId="18" xfId="0" applyFont="1" applyBorder="1" applyAlignment="1"/>
    <xf numFmtId="0" fontId="11" fillId="0" borderId="20" xfId="0" applyFont="1" applyBorder="1" applyAlignment="1">
      <alignment horizontal="center"/>
    </xf>
    <xf numFmtId="20" fontId="11" fillId="0" borderId="21" xfId="0" applyNumberFormat="1" applyFont="1" applyBorder="1" applyAlignment="1">
      <alignment horizontal="center"/>
    </xf>
    <xf numFmtId="0" fontId="3" fillId="0" borderId="21" xfId="0" applyFont="1" applyBorder="1" applyAlignment="1"/>
    <xf numFmtId="20" fontId="11" fillId="0" borderId="22" xfId="0" applyNumberFormat="1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/>
    <xf numFmtId="0" fontId="13" fillId="0" borderId="0" xfId="0" applyFont="1"/>
    <xf numFmtId="0" fontId="14" fillId="0" borderId="0" xfId="0" applyFont="1"/>
    <xf numFmtId="20" fontId="15" fillId="0" borderId="18" xfId="0" applyNumberFormat="1" applyFont="1" applyBorder="1" applyAlignment="1">
      <alignment horizontal="center"/>
    </xf>
    <xf numFmtId="0" fontId="16" fillId="2" borderId="30" xfId="0" applyFont="1" applyFill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20" fontId="2" fillId="0" borderId="32" xfId="0" applyNumberFormat="1" applyFont="1" applyBorder="1" applyAlignment="1">
      <alignment horizontal="center"/>
    </xf>
    <xf numFmtId="20" fontId="2" fillId="0" borderId="33" xfId="0" applyNumberFormat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3" xfId="0" applyFont="1" applyBorder="1" applyAlignment="1">
      <alignment wrapText="1"/>
    </xf>
    <xf numFmtId="20" fontId="1" fillId="0" borderId="33" xfId="0" applyNumberFormat="1" applyFont="1" applyBorder="1" applyAlignment="1">
      <alignment horizontal="center"/>
    </xf>
    <xf numFmtId="20" fontId="1" fillId="0" borderId="34" xfId="0" applyNumberFormat="1" applyFont="1" applyBorder="1" applyAlignment="1">
      <alignment horizontal="center"/>
    </xf>
    <xf numFmtId="20" fontId="1" fillId="0" borderId="35" xfId="0" applyNumberFormat="1" applyFont="1" applyBorder="1" applyAlignment="1">
      <alignment horizontal="center"/>
    </xf>
    <xf numFmtId="20" fontId="1" fillId="0" borderId="36" xfId="0" applyNumberFormat="1" applyFont="1" applyBorder="1" applyAlignment="1">
      <alignment horizontal="center"/>
    </xf>
    <xf numFmtId="20" fontId="2" fillId="0" borderId="36" xfId="0" applyNumberFormat="1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20" fontId="17" fillId="0" borderId="38" xfId="0" applyNumberFormat="1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/>
    <xf numFmtId="0" fontId="1" fillId="0" borderId="40" xfId="0" applyFont="1" applyBorder="1" applyAlignment="1">
      <alignment horizontal="center"/>
    </xf>
    <xf numFmtId="20" fontId="17" fillId="0" borderId="41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7" fillId="0" borderId="25" xfId="0" applyFont="1" applyBorder="1"/>
    <xf numFmtId="0" fontId="7" fillId="0" borderId="8" xfId="0" applyFont="1" applyBorder="1"/>
    <xf numFmtId="0" fontId="6" fillId="0" borderId="2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69"/>
  <sheetViews>
    <sheetView tabSelected="1" topLeftCell="A28" workbookViewId="0">
      <selection activeCell="H34" sqref="H34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109" t="s">
        <v>21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111" t="s">
        <v>24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112"/>
      <c r="B9" s="110"/>
      <c r="C9" s="110"/>
      <c r="D9" s="110"/>
      <c r="E9" s="110"/>
      <c r="F9" s="110"/>
      <c r="G9" s="110"/>
      <c r="H9" s="110"/>
      <c r="I9" s="12"/>
      <c r="J9" s="12"/>
      <c r="K9" s="13"/>
      <c r="L9" s="13"/>
      <c r="M9" s="13"/>
    </row>
    <row r="10" spans="1:28" ht="18" x14ac:dyDescent="0.25">
      <c r="A10" s="112" t="s">
        <v>27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</row>
    <row r="11" spans="1:28" ht="18" x14ac:dyDescent="0.25">
      <c r="A11" s="12" t="s">
        <v>28</v>
      </c>
      <c r="B11" s="12"/>
      <c r="C11" s="12"/>
      <c r="D11" s="12"/>
      <c r="E11" s="14" t="s">
        <v>64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113" t="s">
        <v>29</v>
      </c>
      <c r="B12" s="114"/>
      <c r="C12" s="114"/>
      <c r="D12" s="114"/>
      <c r="E12" s="114"/>
      <c r="F12" s="15" t="s">
        <v>30</v>
      </c>
      <c r="G12" s="16" t="s">
        <v>31</v>
      </c>
      <c r="H12" s="16" t="s">
        <v>32</v>
      </c>
      <c r="I12" s="101" t="s">
        <v>33</v>
      </c>
      <c r="J12" s="102"/>
      <c r="K12" s="102"/>
      <c r="L12" s="102"/>
      <c r="M12" s="103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101" t="s">
        <v>34</v>
      </c>
      <c r="B13" s="102"/>
      <c r="C13" s="102"/>
      <c r="D13" s="102"/>
      <c r="E13" s="103"/>
      <c r="F13" s="18"/>
      <c r="G13" s="19" t="s">
        <v>35</v>
      </c>
      <c r="H13" s="20" t="s">
        <v>36</v>
      </c>
      <c r="I13" s="101" t="s">
        <v>34</v>
      </c>
      <c r="J13" s="102"/>
      <c r="K13" s="102"/>
      <c r="L13" s="102"/>
      <c r="M13" s="103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20</v>
      </c>
      <c r="B15" s="27" t="s">
        <v>20</v>
      </c>
      <c r="C15" s="27" t="s">
        <v>20</v>
      </c>
      <c r="D15" s="27" t="s">
        <v>20</v>
      </c>
      <c r="E15" s="27" t="s">
        <v>20</v>
      </c>
      <c r="F15" s="28"/>
      <c r="G15" s="28"/>
      <c r="H15" s="29"/>
      <c r="I15" s="27" t="s">
        <v>20</v>
      </c>
      <c r="J15" s="27" t="s">
        <v>20</v>
      </c>
      <c r="K15" s="27" t="s">
        <v>20</v>
      </c>
      <c r="L15" s="27" t="s">
        <v>20</v>
      </c>
      <c r="M15" s="30" t="s">
        <v>20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85">
        <v>0.84375</v>
      </c>
      <c r="B16" s="86">
        <v>0.27083333333333331</v>
      </c>
      <c r="C16" s="86">
        <v>0.3125</v>
      </c>
      <c r="D16" s="86">
        <v>0.375</v>
      </c>
      <c r="E16" s="86">
        <v>0.45833333333333331</v>
      </c>
      <c r="F16" s="87"/>
      <c r="G16" s="87">
        <v>0</v>
      </c>
      <c r="H16" s="88" t="s">
        <v>46</v>
      </c>
      <c r="I16" s="89">
        <f t="shared" ref="I16:M16" si="0">I17+TIME(0,0,(3600*($O17-$O16)/(INDEX($T$5:$AB$6,MATCH(I$15,$S$5:$S$6,0),MATCH(CONCATENATE($P17,$Q17),$T$4:$AB$4,0)))+$T$8))</f>
        <v>0.27458333333333335</v>
      </c>
      <c r="J16" s="89">
        <f t="shared" si="0"/>
        <v>0.31212962962962965</v>
      </c>
      <c r="K16" s="89">
        <f t="shared" si="0"/>
        <v>0.35379629629629628</v>
      </c>
      <c r="L16" s="89">
        <f t="shared" si="0"/>
        <v>0.44125000000000003</v>
      </c>
      <c r="M16" s="90">
        <f t="shared" si="0"/>
        <v>0.52458333333333318</v>
      </c>
      <c r="O16" s="5">
        <v>0</v>
      </c>
      <c r="P16" s="31"/>
      <c r="Q16" s="31"/>
      <c r="R16" s="32"/>
    </row>
    <row r="17" spans="1:23" ht="13.5" customHeight="1" x14ac:dyDescent="0.25">
      <c r="A17" s="91">
        <f t="shared" ref="A17:E17" si="1">A16+TIME(0,0,(3600*($O17-$O16)/(INDEX($T$5:$AB$6,MATCH(A$15,$S$5:$S$6,0),MATCH(CONCATENATE($P17,$Q17),$T$4:$AB$4,0)))+$T$8))</f>
        <v>0.84914351851851855</v>
      </c>
      <c r="B17" s="33">
        <f t="shared" si="1"/>
        <v>0.27622685185185181</v>
      </c>
      <c r="C17" s="33">
        <f t="shared" si="1"/>
        <v>0.31789351851851849</v>
      </c>
      <c r="D17" s="33">
        <f t="shared" si="1"/>
        <v>0.38039351851851849</v>
      </c>
      <c r="E17" s="33">
        <f t="shared" si="1"/>
        <v>0.46372685185185181</v>
      </c>
      <c r="F17" s="34">
        <v>4.8</v>
      </c>
      <c r="G17" s="34">
        <v>1</v>
      </c>
      <c r="H17" s="35" t="s">
        <v>65</v>
      </c>
      <c r="I17" s="33">
        <f t="shared" ref="I17:M17" si="2">I18+TIME(0,0,(3600*($O18-$O17)/(INDEX($T$5:$AB$6,MATCH(I$15,$S$5:$S$6,0),MATCH(CONCATENATE($P18,$Q18),$T$4:$AB$4,0)))+$T$8))</f>
        <v>0.26918981481481485</v>
      </c>
      <c r="J17" s="33">
        <f t="shared" si="2"/>
        <v>0.30673611111111115</v>
      </c>
      <c r="K17" s="33">
        <f t="shared" si="2"/>
        <v>0.34840277777777778</v>
      </c>
      <c r="L17" s="33">
        <f t="shared" si="2"/>
        <v>0.43585648148148154</v>
      </c>
      <c r="M17" s="92">
        <f t="shared" si="2"/>
        <v>0.51918981481481463</v>
      </c>
      <c r="O17" s="5">
        <f t="shared" ref="O17:O25" si="3">O16+F17</f>
        <v>4.8</v>
      </c>
      <c r="P17" s="8">
        <v>1</v>
      </c>
      <c r="Q17" s="36" t="s">
        <v>47</v>
      </c>
      <c r="R17" s="37">
        <f t="shared" ref="R17:S17" si="4">TIME(0,0,(3600*($O17-$O16)/(INDEX($T$5:$AB$6,MATCH(R$15,$S$5:$S$6,0),MATCH((CONCATENATE($P17,$Q17)),$T$4:$AB$4,0)))))</f>
        <v>3.9930555555555561E-3</v>
      </c>
      <c r="S17" s="37">
        <f t="shared" si="4"/>
        <v>5.0000000000000001E-3</v>
      </c>
      <c r="T17" s="1"/>
      <c r="U17" s="38"/>
      <c r="V17" s="1"/>
      <c r="W17" s="1"/>
    </row>
    <row r="18" spans="1:23" ht="13.5" customHeight="1" x14ac:dyDescent="0.25">
      <c r="A18" s="91">
        <f t="shared" ref="A18:E18" si="5">A17+TIME(0,0,(3600*($O18-$O17)/(INDEX($T$5:$AB$6,MATCH(A$15,$S$5:$S$6,0),MATCH(CONCATENATE($P18,$Q18),$T$4:$AB$4,0)))+$T$8))</f>
        <v>0.8550578703703704</v>
      </c>
      <c r="B18" s="33">
        <f t="shared" si="5"/>
        <v>0.28214120370370366</v>
      </c>
      <c r="C18" s="33">
        <f t="shared" si="5"/>
        <v>0.32380787037037034</v>
      </c>
      <c r="D18" s="33">
        <f t="shared" si="5"/>
        <v>0.38630787037037034</v>
      </c>
      <c r="E18" s="33">
        <f t="shared" si="5"/>
        <v>0.46964120370370366</v>
      </c>
      <c r="F18" s="34">
        <v>5.3</v>
      </c>
      <c r="G18" s="34">
        <v>2</v>
      </c>
      <c r="H18" s="35" t="s">
        <v>48</v>
      </c>
      <c r="I18" s="33">
        <f t="shared" ref="I18:M18" si="6">I19+TIME(0,0,(3600*($O19-$O18)/(INDEX($T$5:$AB$6,MATCH(I$15,$S$5:$S$6,0),MATCH(CONCATENATE($P19,$Q19),$T$4:$AB$4,0)))+$T$8))</f>
        <v>0.263275462962963</v>
      </c>
      <c r="J18" s="33">
        <f t="shared" si="6"/>
        <v>0.3008217592592593</v>
      </c>
      <c r="K18" s="33">
        <f t="shared" si="6"/>
        <v>0.34248842592592593</v>
      </c>
      <c r="L18" s="33">
        <f t="shared" si="6"/>
        <v>0.42994212962962969</v>
      </c>
      <c r="M18" s="92">
        <f t="shared" si="6"/>
        <v>0.51327546296296278</v>
      </c>
      <c r="O18" s="5">
        <f t="shared" si="3"/>
        <v>10.1</v>
      </c>
      <c r="P18" s="8">
        <v>1</v>
      </c>
      <c r="Q18" s="36" t="s">
        <v>47</v>
      </c>
      <c r="R18" s="37">
        <f t="shared" ref="R18:S18" si="7">TIME(0,0,(3600*($O18-$O17)/(INDEX($T$5:$AB$6,MATCH(R$15,$S$5:$S$6,0),MATCH((CONCATENATE($P18,$Q18)),$T$4:$AB$4,0)))))</f>
        <v>4.409722222222222E-3</v>
      </c>
      <c r="S18" s="37">
        <f t="shared" si="7"/>
        <v>5.5208333333333333E-3</v>
      </c>
      <c r="T18" s="1"/>
      <c r="U18" s="38"/>
      <c r="V18" s="1"/>
      <c r="W18" s="1"/>
    </row>
    <row r="19" spans="1:23" ht="13.5" customHeight="1" x14ac:dyDescent="0.25">
      <c r="A19" s="91">
        <f t="shared" ref="A19:E19" si="8">A18+TIME(0,0,(3600*($O19-$O18)/(INDEX($T$5:$AB$6,MATCH(A$15,$S$5:$S$6,0),MATCH(CONCATENATE($P19,$Q19),$T$4:$AB$4,0)))+$T$8))</f>
        <v>0.85743055555555558</v>
      </c>
      <c r="B19" s="33">
        <f t="shared" si="8"/>
        <v>0.28451388888888884</v>
      </c>
      <c r="C19" s="33">
        <f t="shared" si="8"/>
        <v>0.32618055555555553</v>
      </c>
      <c r="D19" s="33">
        <f t="shared" si="8"/>
        <v>0.38868055555555553</v>
      </c>
      <c r="E19" s="33">
        <f t="shared" si="8"/>
        <v>0.47201388888888884</v>
      </c>
      <c r="F19" s="34">
        <v>1.9</v>
      </c>
      <c r="G19" s="34">
        <v>3</v>
      </c>
      <c r="H19" s="39" t="s">
        <v>49</v>
      </c>
      <c r="I19" s="33">
        <f t="shared" ref="I19:M19" si="9">I20+TIME(0,0,(3600*($O20-$O19)/(INDEX($T$5:$AB$6,MATCH(I$15,$S$5:$S$6,0),MATCH(CONCATENATE($P20,$Q20),$T$4:$AB$4,0)))+$T$8))</f>
        <v>0.26090277777777782</v>
      </c>
      <c r="J19" s="33">
        <f t="shared" si="9"/>
        <v>0.29844907407407412</v>
      </c>
      <c r="K19" s="33">
        <f t="shared" si="9"/>
        <v>0.34011574074074075</v>
      </c>
      <c r="L19" s="33">
        <f t="shared" si="9"/>
        <v>0.4275694444444445</v>
      </c>
      <c r="M19" s="92">
        <f t="shared" si="9"/>
        <v>0.51090277777777759</v>
      </c>
      <c r="O19" s="5">
        <f t="shared" si="3"/>
        <v>12</v>
      </c>
      <c r="P19" s="8">
        <v>1</v>
      </c>
      <c r="Q19" s="36" t="s">
        <v>47</v>
      </c>
      <c r="R19" s="37">
        <f t="shared" ref="R19:S19" si="10">TIME(0,0,(3600*($O19-$O18)/(INDEX($T$5:$AB$6,MATCH(R$15,$S$5:$S$6,0),MATCH((CONCATENATE($P19,$Q19)),$T$4:$AB$4,0)))))</f>
        <v>1.5740740740740741E-3</v>
      </c>
      <c r="S19" s="37">
        <f t="shared" si="10"/>
        <v>1.9791666666666668E-3</v>
      </c>
      <c r="T19" s="1"/>
      <c r="U19" s="38"/>
      <c r="V19" s="1"/>
      <c r="W19" s="1"/>
    </row>
    <row r="20" spans="1:23" ht="13.5" customHeight="1" x14ac:dyDescent="0.25">
      <c r="A20" s="91">
        <f t="shared" ref="A20:E20" si="11">A19+TIME(0,0,(3600*($O20-$O19)/(INDEX($T$5:$AB$6,MATCH(A$15,$S$5:$S$6,0),MATCH(CONCATENATE($P20,$Q20),$T$4:$AB$4,0)))+$T$8))</f>
        <v>0.85876157407407405</v>
      </c>
      <c r="B20" s="33">
        <f t="shared" si="11"/>
        <v>0.28584490740740737</v>
      </c>
      <c r="C20" s="33">
        <f t="shared" si="11"/>
        <v>0.32751157407407405</v>
      </c>
      <c r="D20" s="33">
        <f t="shared" si="11"/>
        <v>0.39001157407407405</v>
      </c>
      <c r="E20" s="33">
        <f t="shared" si="11"/>
        <v>0.47334490740740737</v>
      </c>
      <c r="F20" s="34">
        <v>0.9</v>
      </c>
      <c r="G20" s="34">
        <v>4</v>
      </c>
      <c r="H20" s="39" t="s">
        <v>50</v>
      </c>
      <c r="I20" s="33">
        <f t="shared" ref="I20:M20" si="12">I21+TIME(0,0,(3600*($O21-$O20)/(INDEX($T$5:$AB$6,MATCH(I$15,$S$5:$S$6,0),MATCH(CONCATENATE($P21,$Q21),$T$4:$AB$4,0)))+$T$8))</f>
        <v>0.25957175925925929</v>
      </c>
      <c r="J20" s="33">
        <f t="shared" si="12"/>
        <v>0.29711805555555559</v>
      </c>
      <c r="K20" s="33">
        <f t="shared" si="12"/>
        <v>0.33878472222222222</v>
      </c>
      <c r="L20" s="33">
        <f t="shared" si="12"/>
        <v>0.42623842592592598</v>
      </c>
      <c r="M20" s="92">
        <f t="shared" si="12"/>
        <v>0.50957175925925913</v>
      </c>
      <c r="O20" s="5">
        <f t="shared" si="3"/>
        <v>12.9</v>
      </c>
      <c r="P20" s="8">
        <v>1</v>
      </c>
      <c r="Q20" s="36" t="s">
        <v>47</v>
      </c>
      <c r="R20" s="37">
        <f t="shared" ref="R20:S20" si="13">TIME(0,0,(3600*($O20-$O19)/(INDEX($T$5:$AB$6,MATCH(R$15,$S$5:$S$6,0),MATCH((CONCATENATE($P20,$Q20)),$T$4:$AB$4,0)))))</f>
        <v>7.407407407407407E-4</v>
      </c>
      <c r="S20" s="37">
        <f t="shared" si="13"/>
        <v>9.3750000000000007E-4</v>
      </c>
      <c r="T20" s="1"/>
      <c r="U20" s="38"/>
      <c r="V20" s="1"/>
      <c r="W20" s="1"/>
    </row>
    <row r="21" spans="1:23" ht="13.5" customHeight="1" x14ac:dyDescent="0.25">
      <c r="A21" s="91">
        <f t="shared" ref="A21:E21" si="14">A20+TIME(0,0,(3600*($O21-$O20)/(INDEX($T$5:$AB$6,MATCH(A$15,$S$5:$S$6,0),MATCH(CONCATENATE($P21,$Q21),$T$4:$AB$4,0)))+$T$8))</f>
        <v>0.86030092592592589</v>
      </c>
      <c r="B21" s="33">
        <f t="shared" si="14"/>
        <v>0.2873842592592592</v>
      </c>
      <c r="C21" s="33">
        <f t="shared" si="14"/>
        <v>0.32905092592592589</v>
      </c>
      <c r="D21" s="33">
        <f t="shared" si="14"/>
        <v>0.39155092592592589</v>
      </c>
      <c r="E21" s="33">
        <f t="shared" si="14"/>
        <v>0.4748842592592592</v>
      </c>
      <c r="F21" s="34">
        <v>1.1000000000000001</v>
      </c>
      <c r="G21" s="34">
        <v>5</v>
      </c>
      <c r="H21" s="35" t="s">
        <v>51</v>
      </c>
      <c r="I21" s="33">
        <f t="shared" ref="I21:M21" si="15">I22+TIME(0,0,(3600*($O22-$O21)/(INDEX($T$5:$AB$6,MATCH(I$15,$S$5:$S$6,0),MATCH(CONCATENATE($P22,$Q22),$T$4:$AB$4,0)))+$T$8))</f>
        <v>0.25803240740740746</v>
      </c>
      <c r="J21" s="33">
        <f t="shared" si="15"/>
        <v>0.29557870370370376</v>
      </c>
      <c r="K21" s="33">
        <f t="shared" si="15"/>
        <v>0.33724537037037039</v>
      </c>
      <c r="L21" s="33">
        <f t="shared" si="15"/>
        <v>0.42469907407407415</v>
      </c>
      <c r="M21" s="92">
        <f t="shared" si="15"/>
        <v>0.50803240740740729</v>
      </c>
      <c r="O21" s="5">
        <f t="shared" si="3"/>
        <v>14</v>
      </c>
      <c r="P21" s="8">
        <v>1</v>
      </c>
      <c r="Q21" s="36" t="s">
        <v>47</v>
      </c>
      <c r="R21" s="37">
        <f t="shared" ref="R21:S21" si="16">TIME(0,0,(3600*($O21-$O20)/(INDEX($T$5:$AB$6,MATCH(R$15,$S$5:$S$6,0),MATCH((CONCATENATE($P21,$Q21)),$T$4:$AB$4,0)))))</f>
        <v>9.1435185185185185E-4</v>
      </c>
      <c r="S21" s="37">
        <f t="shared" si="16"/>
        <v>1.1458333333333333E-3</v>
      </c>
      <c r="T21" s="1"/>
      <c r="U21" s="38"/>
      <c r="V21" s="1"/>
      <c r="W21" s="1"/>
    </row>
    <row r="22" spans="1:23" ht="13.5" customHeight="1" x14ac:dyDescent="0.25">
      <c r="A22" s="91">
        <f t="shared" ref="A22:E22" si="17">A21+TIME(0,0,(3600*($O22-$O21)/(INDEX($T$5:$AB$6,MATCH(A$15,$S$5:$S$6,0),MATCH(CONCATENATE($P22,$Q22),$T$4:$AB$4,0)))+$T$8))</f>
        <v>0.86173611111111104</v>
      </c>
      <c r="B22" s="33">
        <f t="shared" si="17"/>
        <v>0.28881944444444441</v>
      </c>
      <c r="C22" s="33">
        <f t="shared" si="17"/>
        <v>0.33048611111111109</v>
      </c>
      <c r="D22" s="33">
        <f t="shared" si="17"/>
        <v>0.39298611111111109</v>
      </c>
      <c r="E22" s="33">
        <f t="shared" si="17"/>
        <v>0.47631944444444441</v>
      </c>
      <c r="F22" s="34">
        <v>1</v>
      </c>
      <c r="G22" s="34">
        <v>6</v>
      </c>
      <c r="H22" s="35" t="s">
        <v>52</v>
      </c>
      <c r="I22" s="33">
        <f t="shared" ref="I22:M24" si="18">I23+TIME(0,0,(3600*($O23-$O22)/(INDEX($T$5:$AB$6,MATCH(I$15,$S$5:$S$6,0),MATCH(CONCATENATE($P23,$Q23),$T$4:$AB$4,0)))+$T$8))</f>
        <v>0.25659722222222225</v>
      </c>
      <c r="J22" s="33">
        <f t="shared" si="18"/>
        <v>0.29414351851851855</v>
      </c>
      <c r="K22" s="33">
        <f t="shared" si="18"/>
        <v>0.33581018518518518</v>
      </c>
      <c r="L22" s="33">
        <f t="shared" si="18"/>
        <v>0.42326388888888894</v>
      </c>
      <c r="M22" s="92">
        <f t="shared" si="18"/>
        <v>0.50659722222222214</v>
      </c>
      <c r="O22" s="5">
        <f t="shared" si="3"/>
        <v>15</v>
      </c>
      <c r="P22" s="8">
        <v>1</v>
      </c>
      <c r="Q22" s="36" t="s">
        <v>47</v>
      </c>
      <c r="R22" s="37">
        <f t="shared" ref="R22:S22" si="19">TIME(0,0,(3600*($O22-$O21)/(INDEX($T$5:$AB$6,MATCH(R$15,$S$5:$S$6,0),MATCH((CONCATENATE($P22,$Q22)),$T$4:$AB$4,0)))))</f>
        <v>8.3333333333333339E-4</v>
      </c>
      <c r="S22" s="37">
        <f t="shared" si="19"/>
        <v>1.0416666666666667E-3</v>
      </c>
      <c r="T22" s="1"/>
      <c r="U22" s="38"/>
      <c r="V22" s="1"/>
      <c r="W22" s="1"/>
    </row>
    <row r="23" spans="1:23" ht="13.5" customHeight="1" x14ac:dyDescent="0.25">
      <c r="A23" s="91">
        <f t="shared" ref="A23:E23" si="20">A22+TIME(0,0,(3600*($O23-$O22)/(INDEX($T$5:$AB$6,MATCH(A$15,$S$5:$S$6,0),MATCH(CONCATENATE($P23,$Q23),$T$4:$AB$4,0)))+$T$8))</f>
        <v>0.86421296296296291</v>
      </c>
      <c r="B23" s="33">
        <f t="shared" si="20"/>
        <v>0.29129629629629628</v>
      </c>
      <c r="C23" s="33">
        <f t="shared" si="20"/>
        <v>0.33296296296296296</v>
      </c>
      <c r="D23" s="33">
        <f t="shared" si="20"/>
        <v>0.39546296296296296</v>
      </c>
      <c r="E23" s="33">
        <f t="shared" si="20"/>
        <v>0.47879629629629628</v>
      </c>
      <c r="F23" s="34">
        <v>2</v>
      </c>
      <c r="G23" s="34">
        <v>7</v>
      </c>
      <c r="H23" s="35" t="s">
        <v>53</v>
      </c>
      <c r="I23" s="33">
        <f t="shared" ref="I23:I24" si="21">I24+TIME(0,0,(3600*($O24-$O23)/(INDEX($T$5:$AB$6,MATCH(I$15,$S$5:$S$6,0),MATCH(CONCATENATE($P24,$Q24),$T$4:$AB$4,0)))+$T$8))</f>
        <v>0.25412037037037039</v>
      </c>
      <c r="J23" s="40">
        <v>0.29166666666666669</v>
      </c>
      <c r="K23" s="81">
        <v>0.33333333333333331</v>
      </c>
      <c r="L23" s="33">
        <f t="shared" si="18"/>
        <v>0.42078703703703707</v>
      </c>
      <c r="M23" s="92">
        <f t="shared" ref="M23:M24" si="22">M24+TIME(0,0,(3600*($O24-$O23)/(INDEX($T$5:$AB$6,MATCH(M$15,$S$5:$S$6,0),MATCH(CONCATENATE($P24,$Q24),$T$4:$AB$4,0)))+$T$8))</f>
        <v>0.50412037037037027</v>
      </c>
      <c r="O23" s="5">
        <f t="shared" si="3"/>
        <v>17</v>
      </c>
      <c r="P23" s="8">
        <v>1</v>
      </c>
      <c r="Q23" s="36" t="s">
        <v>47</v>
      </c>
      <c r="R23" s="37">
        <f t="shared" ref="R23:S23" si="23">TIME(0,0,(3600*($O23-$O22)/(INDEX($T$5:$AB$6,MATCH(R$15,$S$5:$S$6,0),MATCH((CONCATENATE($P23,$Q23)),$T$4:$AB$4,0)))))</f>
        <v>1.6666666666666668E-3</v>
      </c>
      <c r="S23" s="37">
        <f t="shared" si="23"/>
        <v>2.0833333333333333E-3</v>
      </c>
      <c r="T23" s="1"/>
      <c r="U23" s="38"/>
      <c r="V23" s="1"/>
      <c r="W23" s="1"/>
    </row>
    <row r="24" spans="1:23" ht="13.5" customHeight="1" x14ac:dyDescent="0.25">
      <c r="A24" s="91">
        <f t="shared" ref="A24:A25" si="24">A23+TIME(0,0,(3600*($O24-$O23)/(INDEX($T$5:$AB$6,MATCH(A$15,$S$5:$S$6,0),MATCH(CONCATENATE($P24,$Q24),$T$4:$AB$4,0)))+$T$8))</f>
        <v>0.86627314814814804</v>
      </c>
      <c r="B24" s="33"/>
      <c r="C24" s="33"/>
      <c r="D24" s="33">
        <f t="shared" ref="D24" si="25">D23+TIME(0,0,(3600*($O24-$O23)/(INDEX($T$5:$AB$6,MATCH(D$15,$S$5:$S$6,0),MATCH(CONCATENATE($P24,$Q24),$T$4:$AB$4,0)))+$T$8))</f>
        <v>0.39752314814814815</v>
      </c>
      <c r="E24" s="33">
        <f t="shared" ref="E24:E25" si="26">E23+TIME(0,0,(3600*($O24-$O23)/(INDEX($T$5:$AB$6,MATCH(E$15,$S$5:$S$6,0),MATCH(CONCATENATE($P24,$Q24),$T$4:$AB$4,0)))+$T$8))</f>
        <v>0.48085648148148147</v>
      </c>
      <c r="F24" s="34">
        <v>1.6</v>
      </c>
      <c r="G24" s="34">
        <v>8</v>
      </c>
      <c r="H24" s="35" t="s">
        <v>54</v>
      </c>
      <c r="I24" s="33">
        <f t="shared" si="21"/>
        <v>0.25206018518518519</v>
      </c>
      <c r="J24" s="33"/>
      <c r="K24" s="33"/>
      <c r="L24" s="33">
        <f t="shared" si="18"/>
        <v>0.41872685185185188</v>
      </c>
      <c r="M24" s="92">
        <f t="shared" si="22"/>
        <v>0.50206018518518514</v>
      </c>
      <c r="O24" s="5">
        <f t="shared" si="3"/>
        <v>18.600000000000001</v>
      </c>
      <c r="P24" s="8">
        <v>1</v>
      </c>
      <c r="Q24" s="36" t="s">
        <v>55</v>
      </c>
      <c r="R24" s="37">
        <f t="shared" ref="R24:S24" si="27">TIME(0,0,(3600*($O24-$O23)/(INDEX($T$5:$AB$6,MATCH(R$15,$S$5:$S$6,0),MATCH((CONCATENATE($P24,$Q24)),$T$4:$AB$4,0)))))</f>
        <v>1.3310185185185187E-3</v>
      </c>
      <c r="S24" s="37">
        <f t="shared" si="27"/>
        <v>1.6666666666666668E-3</v>
      </c>
      <c r="T24" s="1"/>
      <c r="U24" s="38"/>
      <c r="V24" s="1"/>
      <c r="W24" s="1"/>
    </row>
    <row r="25" spans="1:23" ht="13.5" customHeight="1" x14ac:dyDescent="0.25">
      <c r="A25" s="91">
        <f t="shared" si="24"/>
        <v>0.86833333333333318</v>
      </c>
      <c r="B25" s="33"/>
      <c r="C25" s="33"/>
      <c r="D25" s="33">
        <f t="shared" ref="D25" si="28">D24+TIME(0,0,(3600*($O25-$O24)/(INDEX($T$5:$AB$6,MATCH(D$15,$S$5:$S$6,0),MATCH(CONCATENATE($P25,$Q25),$T$4:$AB$4,0)))+$T$8))</f>
        <v>0.39958333333333335</v>
      </c>
      <c r="E25" s="33">
        <f t="shared" si="26"/>
        <v>0.48291666666666666</v>
      </c>
      <c r="F25" s="34">
        <v>1.6</v>
      </c>
      <c r="G25" s="34">
        <v>9</v>
      </c>
      <c r="H25" s="35" t="s">
        <v>56</v>
      </c>
      <c r="I25" s="40">
        <v>0.25</v>
      </c>
      <c r="J25" s="40"/>
      <c r="K25" s="40"/>
      <c r="L25" s="40">
        <v>0.41666666666666669</v>
      </c>
      <c r="M25" s="93">
        <v>0.5</v>
      </c>
      <c r="O25" s="5">
        <f t="shared" si="3"/>
        <v>20.200000000000003</v>
      </c>
      <c r="P25" s="8">
        <v>1</v>
      </c>
      <c r="Q25" s="36" t="s">
        <v>55</v>
      </c>
      <c r="R25" s="37">
        <f t="shared" ref="R25:S25" si="29">TIME(0,0,(3600*($O25-$O24)/(INDEX($T$5:$AB$6,MATCH(R$15,$S$5:$S$6,0),MATCH((CONCATENATE($P25,$Q25)),$T$4:$AB$4,0)))))</f>
        <v>1.3310185185185187E-3</v>
      </c>
      <c r="S25" s="37">
        <f t="shared" si="29"/>
        <v>1.6666666666666668E-3</v>
      </c>
      <c r="T25" s="1"/>
      <c r="U25" s="38"/>
      <c r="V25" s="1"/>
      <c r="W25" s="1"/>
    </row>
    <row r="26" spans="1:23" ht="13.5" customHeight="1" x14ac:dyDescent="0.25">
      <c r="A26" s="91"/>
      <c r="B26" s="33"/>
      <c r="C26" s="33"/>
      <c r="D26" s="33"/>
      <c r="E26" s="33"/>
      <c r="F26" s="34"/>
      <c r="G26" s="34"/>
      <c r="H26" s="35"/>
      <c r="I26" s="33"/>
      <c r="J26" s="33"/>
      <c r="K26" s="33"/>
      <c r="L26" s="33"/>
      <c r="M26" s="92"/>
      <c r="R26" s="37"/>
      <c r="S26" s="37"/>
      <c r="T26" s="1"/>
      <c r="U26" s="38"/>
      <c r="V26" s="1"/>
      <c r="W26" s="1"/>
    </row>
    <row r="27" spans="1:23" ht="13.5" customHeight="1" x14ac:dyDescent="0.2">
      <c r="A27" s="94" t="s">
        <v>57</v>
      </c>
      <c r="B27" s="95" t="s">
        <v>63</v>
      </c>
      <c r="C27" s="96" t="s">
        <v>63</v>
      </c>
      <c r="D27" s="95" t="s">
        <v>57</v>
      </c>
      <c r="E27" s="96" t="s">
        <v>63</v>
      </c>
      <c r="F27" s="97"/>
      <c r="G27" s="97"/>
      <c r="H27" s="98"/>
      <c r="I27" s="99" t="s">
        <v>57</v>
      </c>
      <c r="J27" s="95" t="s">
        <v>63</v>
      </c>
      <c r="K27" s="96" t="s">
        <v>63</v>
      </c>
      <c r="L27" s="95" t="s">
        <v>57</v>
      </c>
      <c r="M27" s="100" t="s">
        <v>63</v>
      </c>
    </row>
    <row r="28" spans="1:23" ht="13.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23" ht="13.5" customHeight="1" x14ac:dyDescent="0.25">
      <c r="A29" s="101" t="s">
        <v>29</v>
      </c>
      <c r="B29" s="102"/>
      <c r="C29" s="102"/>
      <c r="D29" s="102"/>
      <c r="E29" s="103"/>
      <c r="F29" s="41" t="s">
        <v>30</v>
      </c>
      <c r="G29" s="42" t="s">
        <v>31</v>
      </c>
      <c r="H29" s="42" t="s">
        <v>32</v>
      </c>
      <c r="I29" s="104" t="s">
        <v>33</v>
      </c>
      <c r="J29" s="102"/>
      <c r="K29" s="102"/>
      <c r="L29" s="102"/>
      <c r="M29" s="103"/>
    </row>
    <row r="30" spans="1:23" ht="13.5" customHeight="1" x14ac:dyDescent="0.25">
      <c r="A30" s="105" t="s">
        <v>34</v>
      </c>
      <c r="B30" s="106"/>
      <c r="C30" s="106"/>
      <c r="D30" s="106"/>
      <c r="E30" s="107"/>
      <c r="F30" s="43"/>
      <c r="G30" s="44" t="s">
        <v>35</v>
      </c>
      <c r="H30" s="45" t="s">
        <v>36</v>
      </c>
      <c r="I30" s="108" t="s">
        <v>34</v>
      </c>
      <c r="J30" s="106"/>
      <c r="K30" s="106"/>
      <c r="L30" s="106"/>
      <c r="M30" s="107"/>
    </row>
    <row r="31" spans="1:23" ht="13.5" customHeight="1" x14ac:dyDescent="0.25">
      <c r="A31" s="46" t="s">
        <v>58</v>
      </c>
      <c r="B31" s="47" t="s">
        <v>59</v>
      </c>
      <c r="C31" s="47" t="s">
        <v>60</v>
      </c>
      <c r="D31" s="83" t="s">
        <v>62</v>
      </c>
      <c r="E31" s="47"/>
      <c r="F31" s="48"/>
      <c r="G31" s="48"/>
      <c r="H31" s="47"/>
      <c r="I31" s="47" t="s">
        <v>58</v>
      </c>
      <c r="J31" s="47" t="s">
        <v>59</v>
      </c>
      <c r="K31" s="47" t="s">
        <v>60</v>
      </c>
      <c r="L31" s="83" t="s">
        <v>62</v>
      </c>
      <c r="M31" s="49"/>
    </row>
    <row r="32" spans="1:23" ht="13.5" customHeight="1" x14ac:dyDescent="0.25">
      <c r="A32" s="50" t="s">
        <v>20</v>
      </c>
      <c r="B32" s="51" t="s">
        <v>20</v>
      </c>
      <c r="C32" s="51" t="s">
        <v>20</v>
      </c>
      <c r="D32" s="82" t="s">
        <v>20</v>
      </c>
      <c r="E32" s="51"/>
      <c r="F32" s="52"/>
      <c r="G32" s="52"/>
      <c r="H32" s="52"/>
      <c r="I32" s="51" t="s">
        <v>20</v>
      </c>
      <c r="J32" s="51" t="s">
        <v>20</v>
      </c>
      <c r="K32" s="51" t="s">
        <v>20</v>
      </c>
      <c r="L32" s="82" t="s">
        <v>20</v>
      </c>
      <c r="M32" s="53"/>
    </row>
    <row r="33" spans="1:28" ht="13.5" customHeight="1" x14ac:dyDescent="0.2">
      <c r="A33" s="54">
        <v>0.54166666666666663</v>
      </c>
      <c r="B33" s="55">
        <v>0.625</v>
      </c>
      <c r="C33" s="55">
        <v>0.70833333333333337</v>
      </c>
      <c r="D33" s="56">
        <v>0.79166666666666663</v>
      </c>
      <c r="E33" s="56"/>
      <c r="F33" s="57"/>
      <c r="G33" s="58">
        <v>0</v>
      </c>
      <c r="H33" s="59" t="s">
        <v>46</v>
      </c>
      <c r="I33" s="60">
        <f t="shared" ref="I33:K33" si="30">I34+TIME(0,0,(3600*($O17-$O16)/(INDEX($T$5:$AB$6,MATCH(I$32,$S$5:$S$6,0),MATCH(CONCATENATE($P17,$Q17),$T$4:$AB$4,0)))+$T$8))</f>
        <v>0.60791666666666655</v>
      </c>
      <c r="J33" s="60">
        <f t="shared" si="30"/>
        <v>0.69124999999999981</v>
      </c>
      <c r="K33" s="60">
        <f t="shared" si="30"/>
        <v>0.77458333333333318</v>
      </c>
      <c r="L33" s="60">
        <f t="shared" ref="L33" si="31">L34+TIME(0,0,(3600*($O17-$O16)/(INDEX($T$5:$AB$6,MATCH(L$32,$S$5:$S$6,0),MATCH(CONCATENATE($P17,$Q17),$T$4:$AB$4,0)))+$T$8))</f>
        <v>0.84402777777777771</v>
      </c>
      <c r="M33" s="61"/>
    </row>
    <row r="34" spans="1:28" ht="13.5" customHeight="1" x14ac:dyDescent="0.2">
      <c r="A34" s="62">
        <f t="shared" ref="A34:C34" si="32">A33+TIME(0,0,(3600*($O17-$O16)/(INDEX($T$5:$AB$6,MATCH(A$32,$S$5:$S$6,0),MATCH(CONCATENATE($P17,$Q17),$T$4:$AB$4,0)))+$T$8))</f>
        <v>0.54706018518518518</v>
      </c>
      <c r="B34" s="63">
        <f t="shared" si="32"/>
        <v>0.63039351851851855</v>
      </c>
      <c r="C34" s="63">
        <f t="shared" si="32"/>
        <v>0.71372685185185192</v>
      </c>
      <c r="D34" s="63">
        <f t="shared" ref="D34" si="33">D33+TIME(0,0,(3600*($O17-$O16)/(INDEX($T$5:$AB$6,MATCH(D$32,$S$5:$S$6,0),MATCH(CONCATENATE($P17,$Q17),$T$4:$AB$4,0)))+$T$8))</f>
        <v>0.79706018518518518</v>
      </c>
      <c r="E34" s="63"/>
      <c r="F34" s="64">
        <v>4.8</v>
      </c>
      <c r="G34" s="65">
        <v>1</v>
      </c>
      <c r="H34" s="35" t="s">
        <v>65</v>
      </c>
      <c r="I34" s="63">
        <f t="shared" ref="I34:K34" si="34">I35+TIME(0,0,(3600*($O18-$O17)/(INDEX($T$5:$AB$6,MATCH(I$32,$S$5:$S$6,0),MATCH(CONCATENATE($P18,$Q18),$T$4:$AB$4,0)))+$T$8))</f>
        <v>0.602523148148148</v>
      </c>
      <c r="J34" s="63">
        <f t="shared" si="34"/>
        <v>0.68585648148148126</v>
      </c>
      <c r="K34" s="63">
        <f t="shared" si="34"/>
        <v>0.76918981481481463</v>
      </c>
      <c r="L34" s="63">
        <f t="shared" ref="L34" si="35">L35+TIME(0,0,(3600*($O18-$O17)/(INDEX($T$5:$AB$6,MATCH(L$32,$S$5:$S$6,0),MATCH(CONCATENATE($P18,$Q18),$T$4:$AB$4,0)))+$T$8))</f>
        <v>0.83863425925925916</v>
      </c>
      <c r="M34" s="67"/>
    </row>
    <row r="35" spans="1:28" ht="13.5" customHeight="1" x14ac:dyDescent="0.2">
      <c r="A35" s="62">
        <f t="shared" ref="A35:C35" si="36">A34+TIME(0,0,(3600*($O18-$O17)/(INDEX($T$5:$AB$6,MATCH(A$32,$S$5:$S$6,0),MATCH(CONCATENATE($P18,$Q18),$T$4:$AB$4,0)))+$T$8))</f>
        <v>0.55297453703703703</v>
      </c>
      <c r="B35" s="63">
        <f t="shared" si="36"/>
        <v>0.6363078703703704</v>
      </c>
      <c r="C35" s="63">
        <f t="shared" si="36"/>
        <v>0.71964120370370377</v>
      </c>
      <c r="D35" s="63">
        <f t="shared" ref="D35" si="37">D34+TIME(0,0,(3600*($O18-$O17)/(INDEX($T$5:$AB$6,MATCH(D$32,$S$5:$S$6,0),MATCH(CONCATENATE($P18,$Q18),$T$4:$AB$4,0)))+$T$8))</f>
        <v>0.80297453703703703</v>
      </c>
      <c r="E35" s="63"/>
      <c r="F35" s="65">
        <v>5.3</v>
      </c>
      <c r="G35" s="64">
        <v>2</v>
      </c>
      <c r="H35" s="66" t="s">
        <v>48</v>
      </c>
      <c r="I35" s="63">
        <f t="shared" ref="I35:K35" si="38">I36+TIME(0,0,(3600*($O19-$O18)/(INDEX($T$5:$AB$6,MATCH(I$32,$S$5:$S$6,0),MATCH(CONCATENATE($P19,$Q19),$T$4:$AB$4,0)))+$T$8))</f>
        <v>0.59660879629629615</v>
      </c>
      <c r="J35" s="63">
        <f t="shared" si="38"/>
        <v>0.67994212962962941</v>
      </c>
      <c r="K35" s="63">
        <f t="shared" si="38"/>
        <v>0.76327546296296278</v>
      </c>
      <c r="L35" s="63">
        <f t="shared" ref="L35" si="39">L36+TIME(0,0,(3600*($O19-$O18)/(INDEX($T$5:$AB$6,MATCH(L$32,$S$5:$S$6,0),MATCH(CONCATENATE($P19,$Q19),$T$4:$AB$4,0)))+$T$8))</f>
        <v>0.83271990740740731</v>
      </c>
      <c r="M35" s="67"/>
    </row>
    <row r="36" spans="1:28" ht="13.5" customHeight="1" x14ac:dyDescent="0.2">
      <c r="A36" s="62">
        <f t="shared" ref="A36:C36" si="40">A35+TIME(0,0,(3600*($O19-$O18)/(INDEX($T$5:$AB$6,MATCH(A$32,$S$5:$S$6,0),MATCH(CONCATENATE($P19,$Q19),$T$4:$AB$4,0)))+$T$8))</f>
        <v>0.55534722222222221</v>
      </c>
      <c r="B36" s="63">
        <f t="shared" si="40"/>
        <v>0.63868055555555558</v>
      </c>
      <c r="C36" s="63">
        <f t="shared" si="40"/>
        <v>0.72201388888888896</v>
      </c>
      <c r="D36" s="63">
        <f t="shared" ref="D36" si="41">D35+TIME(0,0,(3600*($O19-$O18)/(INDEX($T$5:$AB$6,MATCH(D$32,$S$5:$S$6,0),MATCH(CONCATENATE($P19,$Q19),$T$4:$AB$4,0)))+$T$8))</f>
        <v>0.80534722222222221</v>
      </c>
      <c r="E36" s="63"/>
      <c r="F36" s="65">
        <v>1.9</v>
      </c>
      <c r="G36" s="65">
        <v>3</v>
      </c>
      <c r="H36" s="68" t="s">
        <v>49</v>
      </c>
      <c r="I36" s="63">
        <f t="shared" ref="I36:K36" si="42">I37+TIME(0,0,(3600*($O20-$O19)/(INDEX($T$5:$AB$6,MATCH(I$32,$S$5:$S$6,0),MATCH(CONCATENATE($P20,$Q20),$T$4:$AB$4,0)))+$T$8))</f>
        <v>0.59423611111111097</v>
      </c>
      <c r="J36" s="63">
        <f t="shared" si="42"/>
        <v>0.67756944444444422</v>
      </c>
      <c r="K36" s="63">
        <f t="shared" si="42"/>
        <v>0.76090277777777759</v>
      </c>
      <c r="L36" s="63">
        <f t="shared" ref="L36" si="43">L37+TIME(0,0,(3600*($O20-$O19)/(INDEX($T$5:$AB$6,MATCH(L$32,$S$5:$S$6,0),MATCH(CONCATENATE($P20,$Q20),$T$4:$AB$4,0)))+$T$8))</f>
        <v>0.83034722222222213</v>
      </c>
      <c r="M36" s="67"/>
    </row>
    <row r="37" spans="1:28" ht="13.5" customHeight="1" x14ac:dyDescent="0.2">
      <c r="A37" s="62">
        <f t="shared" ref="A37:C37" si="44">A36+TIME(0,0,(3600*($O20-$O19)/(INDEX($T$5:$AB$6,MATCH(A$32,$S$5:$S$6,0),MATCH(CONCATENATE($P20,$Q20),$T$4:$AB$4,0)))+$T$8))</f>
        <v>0.55667824074074068</v>
      </c>
      <c r="B37" s="63">
        <f t="shared" si="44"/>
        <v>0.64001157407407405</v>
      </c>
      <c r="C37" s="63">
        <f t="shared" si="44"/>
        <v>0.72334490740740742</v>
      </c>
      <c r="D37" s="63">
        <f t="shared" ref="D37" si="45">D36+TIME(0,0,(3600*($O20-$O19)/(INDEX($T$5:$AB$6,MATCH(D$32,$S$5:$S$6,0),MATCH(CONCATENATE($P20,$Q20),$T$4:$AB$4,0)))+$T$8))</f>
        <v>0.80667824074074068</v>
      </c>
      <c r="E37" s="63"/>
      <c r="F37" s="65">
        <v>0.9</v>
      </c>
      <c r="G37" s="64">
        <v>4</v>
      </c>
      <c r="H37" s="68" t="s">
        <v>50</v>
      </c>
      <c r="I37" s="63">
        <f t="shared" ref="I37:K37" si="46">I38+TIME(0,0,(3600*($O21-$O20)/(INDEX($T$5:$AB$6,MATCH(I$32,$S$5:$S$6,0),MATCH(CONCATENATE($P21,$Q21),$T$4:$AB$4,0)))+$T$8))</f>
        <v>0.5929050925925925</v>
      </c>
      <c r="J37" s="63">
        <f t="shared" si="46"/>
        <v>0.67623842592592576</v>
      </c>
      <c r="K37" s="63">
        <f t="shared" si="46"/>
        <v>0.75957175925925913</v>
      </c>
      <c r="L37" s="63">
        <f t="shared" ref="L37" si="47">L38+TIME(0,0,(3600*($O21-$O20)/(INDEX($T$5:$AB$6,MATCH(L$32,$S$5:$S$6,0),MATCH(CONCATENATE($P21,$Q21),$T$4:$AB$4,0)))+$T$8))</f>
        <v>0.82901620370370366</v>
      </c>
      <c r="M37" s="67"/>
    </row>
    <row r="38" spans="1:28" ht="13.5" customHeight="1" x14ac:dyDescent="0.2">
      <c r="A38" s="62">
        <f t="shared" ref="A38:C38" si="48">A37+TIME(0,0,(3600*($O21-$O20)/(INDEX($T$5:$AB$6,MATCH(A$32,$S$5:$S$6,0),MATCH(CONCATENATE($P21,$Q21),$T$4:$AB$4,0)))+$T$8))</f>
        <v>0.55821759259259252</v>
      </c>
      <c r="B38" s="63">
        <f t="shared" si="48"/>
        <v>0.64155092592592589</v>
      </c>
      <c r="C38" s="63">
        <f t="shared" si="48"/>
        <v>0.72488425925925926</v>
      </c>
      <c r="D38" s="63">
        <f t="shared" ref="D38" si="49">D37+TIME(0,0,(3600*($O21-$O20)/(INDEX($T$5:$AB$6,MATCH(D$32,$S$5:$S$6,0),MATCH(CONCATENATE($P21,$Q21),$T$4:$AB$4,0)))+$T$8))</f>
        <v>0.80821759259259252</v>
      </c>
      <c r="E38" s="63"/>
      <c r="F38" s="65">
        <v>1.1000000000000001</v>
      </c>
      <c r="G38" s="65">
        <v>5</v>
      </c>
      <c r="H38" s="66" t="s">
        <v>51</v>
      </c>
      <c r="I38" s="63">
        <f t="shared" ref="I38:K38" si="50">I39+TIME(0,0,(3600*($O22-$O21)/(INDEX($T$5:$AB$6,MATCH(I$32,$S$5:$S$6,0),MATCH(CONCATENATE($P22,$Q22),$T$4:$AB$4,0)))+$T$8))</f>
        <v>0.59136574074074066</v>
      </c>
      <c r="J38" s="63">
        <f t="shared" si="50"/>
        <v>0.67469907407407392</v>
      </c>
      <c r="K38" s="63">
        <f t="shared" si="50"/>
        <v>0.75803240740740729</v>
      </c>
      <c r="L38" s="63">
        <f t="shared" ref="L38" si="51">L39+TIME(0,0,(3600*($O22-$O21)/(INDEX($T$5:$AB$6,MATCH(L$32,$S$5:$S$6,0),MATCH(CONCATENATE($P22,$Q22),$T$4:$AB$4,0)))+$T$8))</f>
        <v>0.82747685185185182</v>
      </c>
      <c r="M38" s="67"/>
    </row>
    <row r="39" spans="1:28" ht="13.5" customHeight="1" x14ac:dyDescent="0.2">
      <c r="A39" s="62">
        <f t="shared" ref="A39:C39" si="52">A38+TIME(0,0,(3600*($O22-$O21)/(INDEX($T$5:$AB$6,MATCH(A$32,$S$5:$S$6,0),MATCH(CONCATENATE($P22,$Q22),$T$4:$AB$4,0)))+$T$8))</f>
        <v>0.55965277777777767</v>
      </c>
      <c r="B39" s="63">
        <f t="shared" si="52"/>
        <v>0.64298611111111104</v>
      </c>
      <c r="C39" s="63">
        <f t="shared" si="52"/>
        <v>0.72631944444444441</v>
      </c>
      <c r="D39" s="63">
        <f t="shared" ref="D39" si="53">D38+TIME(0,0,(3600*($O22-$O21)/(INDEX($T$5:$AB$6,MATCH(D$32,$S$5:$S$6,0),MATCH(CONCATENATE($P22,$Q22),$T$4:$AB$4,0)))+$T$8))</f>
        <v>0.80965277777777767</v>
      </c>
      <c r="E39" s="63"/>
      <c r="F39" s="65">
        <v>1</v>
      </c>
      <c r="G39" s="64">
        <v>6</v>
      </c>
      <c r="H39" s="66" t="s">
        <v>52</v>
      </c>
      <c r="I39" s="63">
        <f t="shared" ref="I39:K40" si="54">I40+TIME(0,0,(3600*($O23-$O22)/(INDEX($T$5:$AB$6,MATCH(I$32,$S$5:$S$6,0),MATCH(CONCATENATE($P23,$Q23),$T$4:$AB$4,0)))+$T$8))</f>
        <v>0.58993055555555551</v>
      </c>
      <c r="J39" s="63">
        <f t="shared" si="54"/>
        <v>0.67326388888888877</v>
      </c>
      <c r="K39" s="63">
        <f t="shared" si="54"/>
        <v>0.75659722222222214</v>
      </c>
      <c r="L39" s="63">
        <f t="shared" ref="L39" si="55">L40+TIME(0,0,(3600*($O23-$O22)/(INDEX($T$5:$AB$6,MATCH(L$32,$S$5:$S$6,0),MATCH(CONCATENATE($P23,$Q23),$T$4:$AB$4,0)))+$T$8))</f>
        <v>0.82604166666666667</v>
      </c>
      <c r="M39" s="67"/>
    </row>
    <row r="40" spans="1:28" ht="13.5" customHeight="1" x14ac:dyDescent="0.2">
      <c r="A40" s="62">
        <f t="shared" ref="A40:C40" si="56">A39+TIME(0,0,(3600*($O23-$O22)/(INDEX($T$5:$AB$6,MATCH(A$32,$S$5:$S$6,0),MATCH(CONCATENATE($P23,$Q23),$T$4:$AB$4,0)))+$T$8))</f>
        <v>0.56212962962962953</v>
      </c>
      <c r="B40" s="63">
        <f t="shared" si="56"/>
        <v>0.64546296296296291</v>
      </c>
      <c r="C40" s="63">
        <f t="shared" si="56"/>
        <v>0.72879629629629628</v>
      </c>
      <c r="D40" s="63">
        <f t="shared" ref="D40:D42" si="57">D39+TIME(0,0,(3600*($O23-$O22)/(INDEX($T$5:$AB$6,MATCH(D$32,$S$5:$S$6,0),MATCH(CONCATENATE($P23,$Q23),$T$4:$AB$4,0)))+$T$8))</f>
        <v>0.81212962962962953</v>
      </c>
      <c r="E40" s="63"/>
      <c r="F40" s="65">
        <v>2</v>
      </c>
      <c r="G40" s="65">
        <v>7</v>
      </c>
      <c r="H40" s="66" t="s">
        <v>53</v>
      </c>
      <c r="I40" s="63">
        <f t="shared" ref="I40:K41" si="58">I41+TIME(0,0,(3600*($O24-$O23)/(INDEX($T$5:$AB$6,MATCH(I$32,$S$5:$S$6,0),MATCH(CONCATENATE($P24,$Q24),$T$4:$AB$4,0)))+$T$8))</f>
        <v>0.58745370370370364</v>
      </c>
      <c r="J40" s="63">
        <f t="shared" si="54"/>
        <v>0.6707870370370369</v>
      </c>
      <c r="K40" s="63">
        <f t="shared" si="54"/>
        <v>0.75412037037037027</v>
      </c>
      <c r="L40" s="63">
        <f t="shared" ref="L40" si="59">L41+TIME(0,0,(3600*($O24-$O23)/(INDEX($T$5:$AB$6,MATCH(L$32,$S$5:$S$6,0),MATCH(CONCATENATE($P24,$Q24),$T$4:$AB$4,0)))+$T$8))</f>
        <v>0.82356481481481481</v>
      </c>
      <c r="M40" s="67"/>
    </row>
    <row r="41" spans="1:28" ht="13.5" customHeight="1" x14ac:dyDescent="0.2">
      <c r="A41" s="62">
        <f t="shared" ref="A41:C42" si="60">A40+TIME(0,0,(3600*($O24-$O23)/(INDEX($T$5:$AB$6,MATCH(A$32,$S$5:$S$6,0),MATCH(CONCATENATE($P24,$Q24),$T$4:$AB$4,0)))+$T$8))</f>
        <v>0.56418981481481467</v>
      </c>
      <c r="B41" s="63">
        <f t="shared" si="60"/>
        <v>0.64752314814814804</v>
      </c>
      <c r="C41" s="63">
        <f t="shared" si="60"/>
        <v>0.73085648148148141</v>
      </c>
      <c r="D41" s="63">
        <f t="shared" si="57"/>
        <v>0.81418981481481467</v>
      </c>
      <c r="E41" s="63"/>
      <c r="F41" s="65">
        <v>1.6</v>
      </c>
      <c r="G41" s="64">
        <v>8</v>
      </c>
      <c r="H41" s="66" t="s">
        <v>54</v>
      </c>
      <c r="I41" s="63">
        <f t="shared" si="58"/>
        <v>0.58539351851851851</v>
      </c>
      <c r="J41" s="63">
        <f t="shared" si="58"/>
        <v>0.66872685185185177</v>
      </c>
      <c r="K41" s="63">
        <f t="shared" si="58"/>
        <v>0.75206018518518514</v>
      </c>
      <c r="L41" s="63">
        <f t="shared" ref="L41" si="61">L42+TIME(0,0,(3600*($O25-$O24)/(INDEX($T$5:$AB$6,MATCH(L$32,$S$5:$S$6,0),MATCH(CONCATENATE($P25,$Q25),$T$4:$AB$4,0)))+$T$8))</f>
        <v>0.82150462962962967</v>
      </c>
      <c r="M41" s="67"/>
    </row>
    <row r="42" spans="1:28" ht="13.5" customHeight="1" x14ac:dyDescent="0.2">
      <c r="A42" s="62">
        <f t="shared" si="60"/>
        <v>0.56624999999999981</v>
      </c>
      <c r="B42" s="63">
        <f t="shared" si="60"/>
        <v>0.64958333333333318</v>
      </c>
      <c r="C42" s="63">
        <f t="shared" si="60"/>
        <v>0.73291666666666655</v>
      </c>
      <c r="D42" s="63">
        <f t="shared" si="57"/>
        <v>0.81624999999999981</v>
      </c>
      <c r="E42" s="63"/>
      <c r="F42" s="65">
        <v>1.6</v>
      </c>
      <c r="G42" s="65">
        <v>9</v>
      </c>
      <c r="H42" s="66" t="s">
        <v>56</v>
      </c>
      <c r="I42" s="69">
        <v>0.58333333333333337</v>
      </c>
      <c r="J42" s="70">
        <v>0.66666666666666663</v>
      </c>
      <c r="K42" s="70">
        <v>0.75</v>
      </c>
      <c r="L42" s="70">
        <v>0.81944444444444453</v>
      </c>
      <c r="M42" s="71"/>
    </row>
    <row r="43" spans="1:28" ht="13.5" customHeight="1" x14ac:dyDescent="0.2">
      <c r="A43" s="62"/>
      <c r="B43" s="63"/>
      <c r="C43" s="63"/>
      <c r="D43" s="63"/>
      <c r="E43" s="63"/>
      <c r="F43" s="65"/>
      <c r="G43" s="65"/>
      <c r="H43" s="72"/>
      <c r="I43" s="63"/>
      <c r="J43" s="63"/>
      <c r="K43" s="63"/>
      <c r="L43" s="63"/>
      <c r="M43" s="67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2">
      <c r="A44" s="73" t="s">
        <v>57</v>
      </c>
      <c r="B44" s="84" t="s">
        <v>63</v>
      </c>
      <c r="C44" s="84" t="s">
        <v>57</v>
      </c>
      <c r="D44" s="84" t="s">
        <v>57</v>
      </c>
      <c r="E44" s="74"/>
      <c r="F44" s="75"/>
      <c r="G44" s="75"/>
      <c r="H44" s="75"/>
      <c r="I44" s="74" t="s">
        <v>57</v>
      </c>
      <c r="J44" s="84" t="s">
        <v>63</v>
      </c>
      <c r="K44" s="84" t="s">
        <v>57</v>
      </c>
      <c r="L44" s="84" t="s">
        <v>57</v>
      </c>
      <c r="M44" s="76"/>
    </row>
    <row r="45" spans="1:28" ht="13.5" customHeight="1" x14ac:dyDescent="0.2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</row>
    <row r="46" spans="1:28" ht="13.5" customHeight="1" x14ac:dyDescent="0.2">
      <c r="A46" s="77"/>
      <c r="B46" s="77"/>
      <c r="C46" s="77"/>
      <c r="D46" s="77"/>
      <c r="E46" s="77"/>
      <c r="F46" s="77"/>
      <c r="G46" s="77"/>
      <c r="H46" s="77"/>
      <c r="I46" s="78" t="s">
        <v>61</v>
      </c>
      <c r="J46" s="77"/>
      <c r="K46" s="77"/>
      <c r="L46" s="77"/>
      <c r="M46" s="77"/>
    </row>
    <row r="47" spans="1:28" ht="13.5" customHeight="1" x14ac:dyDescent="0.2"/>
    <row r="48" spans="1:28" ht="13.5" customHeight="1" x14ac:dyDescent="0.2"/>
    <row r="49" spans="1:14" ht="19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2.75" customHeight="1" x14ac:dyDescent="0.2"/>
    <row r="51" spans="1:14" ht="12.75" customHeight="1" x14ac:dyDescent="0.2"/>
    <row r="52" spans="1:14" ht="12.75" customHeight="1" x14ac:dyDescent="0.2"/>
    <row r="53" spans="1:14" ht="12.75" customHeight="1" x14ac:dyDescent="0.25">
      <c r="A53" s="79"/>
      <c r="B53" s="79"/>
      <c r="C53" s="79"/>
      <c r="D53" s="79"/>
      <c r="E53" s="79"/>
      <c r="F53" s="79"/>
      <c r="G53" s="79"/>
      <c r="H53" s="79"/>
    </row>
    <row r="54" spans="1:14" ht="12.75" customHeight="1" x14ac:dyDescent="0.2">
      <c r="B54" s="80"/>
      <c r="C54" s="80"/>
      <c r="D54" s="80"/>
      <c r="E54" s="80"/>
      <c r="F54" s="80"/>
      <c r="G54" s="80"/>
    </row>
    <row r="55" spans="1:14" ht="12.75" customHeight="1" x14ac:dyDescent="0.2">
      <c r="B55" s="80"/>
      <c r="C55" s="80"/>
      <c r="D55" s="80"/>
      <c r="E55" s="80"/>
      <c r="F55" s="80"/>
      <c r="G55" s="80"/>
    </row>
    <row r="56" spans="1:14" ht="12.75" customHeight="1" x14ac:dyDescent="0.2">
      <c r="B56" s="80"/>
      <c r="C56" s="80"/>
      <c r="D56" s="80"/>
      <c r="E56" s="80"/>
      <c r="F56" s="80"/>
    </row>
    <row r="57" spans="1:14" ht="12.75" customHeight="1" x14ac:dyDescent="0.2">
      <c r="B57" s="80"/>
    </row>
    <row r="58" spans="1:14" ht="12.75" customHeight="1" x14ac:dyDescent="0.2">
      <c r="B58" s="80"/>
    </row>
    <row r="59" spans="1:14" ht="12.75" customHeight="1" x14ac:dyDescent="0.2">
      <c r="B59" s="80"/>
    </row>
    <row r="60" spans="1:14" ht="12.75" customHeight="1" x14ac:dyDescent="0.2">
      <c r="B60" s="80"/>
    </row>
    <row r="61" spans="1:14" ht="12.75" customHeight="1" x14ac:dyDescent="0.25">
      <c r="A61" s="79"/>
      <c r="B61" s="79"/>
      <c r="C61" s="79"/>
      <c r="D61" s="79"/>
      <c r="E61" s="79"/>
      <c r="F61" s="79"/>
      <c r="G61" s="79"/>
      <c r="H61" s="79"/>
      <c r="I61" s="79"/>
      <c r="J61" s="79"/>
    </row>
    <row r="62" spans="1:14" ht="12.75" customHeight="1" x14ac:dyDescent="0.25">
      <c r="A62" s="79"/>
    </row>
    <row r="63" spans="1:14" ht="16.5" customHeight="1" x14ac:dyDescent="0.2"/>
    <row r="64" spans="1:14" ht="16.5" customHeight="1" x14ac:dyDescent="0.2"/>
    <row r="65" ht="16.5" customHeight="1" x14ac:dyDescent="0.2"/>
    <row r="66" ht="16.5" customHeight="1" x14ac:dyDescent="0.2"/>
    <row r="67" ht="16.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A13:E13"/>
    <mergeCell ref="A29:E29"/>
    <mergeCell ref="I29:M29"/>
    <mergeCell ref="A30:E30"/>
    <mergeCell ref="I30:M30"/>
    <mergeCell ref="I13:M13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2022-04-06T11:14:47Z</dcterms:modified>
</cp:coreProperties>
</file>