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" sheetId="15" r:id="rId1"/>
  </sheets>
  <definedNames>
    <definedName name="_xlnm.Print_Titles" localSheetId="0">'anexa 1'!$10:$10</definedName>
  </definedNames>
  <calcPr calcId="125725"/>
</workbook>
</file>

<file path=xl/calcChain.xml><?xml version="1.0" encoding="utf-8"?>
<calcChain xmlns="http://schemas.openxmlformats.org/spreadsheetml/2006/main">
  <c r="D13" i="15"/>
  <c r="D15"/>
  <c r="D17"/>
  <c r="D19"/>
  <c r="D24"/>
  <c r="D26"/>
  <c r="D31"/>
  <c r="D32"/>
  <c r="D36"/>
  <c r="D37"/>
  <c r="D42"/>
  <c r="D43"/>
  <c r="D44"/>
  <c r="D51"/>
  <c r="D53"/>
  <c r="E52"/>
  <c r="E50" s="1"/>
  <c r="E47"/>
  <c r="D47" s="1"/>
  <c r="E41"/>
  <c r="D41" s="1"/>
  <c r="E35"/>
  <c r="D35" s="1"/>
  <c r="E30"/>
  <c r="D30" s="1"/>
  <c r="E25"/>
  <c r="D25" s="1"/>
  <c r="E23"/>
  <c r="D23" s="1"/>
  <c r="E18"/>
  <c r="D18" s="1"/>
  <c r="E16"/>
  <c r="D16" s="1"/>
  <c r="E12"/>
  <c r="D12" s="1"/>
  <c r="D50" l="1"/>
  <c r="E49"/>
  <c r="D52"/>
  <c r="E34"/>
  <c r="D34" s="1"/>
  <c r="E46"/>
  <c r="D46" s="1"/>
  <c r="E29"/>
  <c r="D29" s="1"/>
  <c r="E40"/>
  <c r="D40" s="1"/>
  <c r="E14"/>
  <c r="D14" s="1"/>
  <c r="E22"/>
  <c r="D22" s="1"/>
  <c r="E33" l="1"/>
  <c r="D33" s="1"/>
  <c r="E48"/>
  <c r="D48" s="1"/>
  <c r="D49"/>
  <c r="E45"/>
  <c r="D45" s="1"/>
  <c r="E28"/>
  <c r="D28" s="1"/>
  <c r="E11"/>
  <c r="D11" s="1"/>
  <c r="E21"/>
  <c r="D21" s="1"/>
  <c r="E39" l="1"/>
  <c r="D39" s="1"/>
  <c r="E27"/>
  <c r="D27" s="1"/>
  <c r="E20" l="1"/>
  <c r="D20" s="1"/>
  <c r="E38"/>
  <c r="D38" s="1"/>
  <c r="E54" l="1"/>
  <c r="D54" s="1"/>
</calcChain>
</file>

<file path=xl/sharedStrings.xml><?xml version="1.0" encoding="utf-8"?>
<sst xmlns="http://schemas.openxmlformats.org/spreadsheetml/2006/main" count="89" uniqueCount="76">
  <si>
    <t>INFLUENTE</t>
  </si>
  <si>
    <t>Nr. Crt.</t>
  </si>
  <si>
    <t>COD</t>
  </si>
  <si>
    <t>A</t>
  </si>
  <si>
    <t>B</t>
  </si>
  <si>
    <t>CONSILIUL JUDETEAN ARGES</t>
  </si>
  <si>
    <t>mii lei</t>
  </si>
  <si>
    <t xml:space="preserve">SECTIUNEA DE DEZVOLTARE 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</si>
  <si>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</si>
  <si>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</si>
  <si>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Subventii de la bugetul de stat catre bugetele locale necesare sustinerii derularii proiectelor finantate din FEN postaderare</t>
  </si>
  <si>
    <t>42.02.20</t>
  </si>
  <si>
    <t>56.01.03</t>
  </si>
  <si>
    <t xml:space="preserve"> DENUMIRE INDICATORI</t>
  </si>
  <si>
    <t>SECTIUNEA DE FUNCTIONARE</t>
  </si>
  <si>
    <t>TOTAL  VENITURI (A+B)</t>
  </si>
  <si>
    <t>Sume FEN postaderare in contul platilor efectuate in anul curent- Fondul European de Dezvoltare Regionala</t>
  </si>
  <si>
    <t>45.02.01.01</t>
  </si>
  <si>
    <t xml:space="preserve"> EXCEDENT / DEFICIT</t>
  </si>
  <si>
    <t>TRIM. II</t>
  </si>
  <si>
    <t xml:space="preserve"> ANUL 2015</t>
  </si>
  <si>
    <t>LA BUGETUL LOCAL PE ANUL 2015</t>
  </si>
  <si>
    <t>ANEXA 1</t>
  </si>
  <si>
    <t>37.02.03</t>
  </si>
  <si>
    <t>37.02.04</t>
  </si>
  <si>
    <t>AUTORITATI PUBLICE SI ACTIUNI EXTERNE</t>
  </si>
  <si>
    <t>51.02</t>
  </si>
  <si>
    <t>51.02.01.03</t>
  </si>
  <si>
    <t>Vărsăminte din secţiunea de funcţionare pentru finanţarea secţiunii de dezvoltare a bugetului local</t>
  </si>
  <si>
    <t>Vărsăminte din secţiunea de funcţionare</t>
  </si>
  <si>
    <t>ASISTENTA SOCIALA</t>
  </si>
  <si>
    <t>68.02</t>
  </si>
  <si>
    <t>Directia Generala de Asistenta Sociala si Protectia Copilului Arges</t>
  </si>
  <si>
    <t>68.02.06</t>
  </si>
  <si>
    <t>Finantare de la Uniunea Europeana</t>
  </si>
  <si>
    <t>56.01.02</t>
  </si>
  <si>
    <t>Autoritati executive</t>
  </si>
  <si>
    <t xml:space="preserve">Cheltuieli cu bunuri si servicii </t>
  </si>
  <si>
    <t xml:space="preserve">Cheltuieli neeligibile </t>
  </si>
  <si>
    <t>la Hotararea C. J. Arges nr. ___ / __.05.2015</t>
  </si>
  <si>
    <t>Unitatea de asistenta medico-sociala Suici</t>
  </si>
  <si>
    <t>Transferuri din bugetele locale pentru finantarea unitatilor medico-sociale , din care:</t>
  </si>
  <si>
    <t>51.01.39</t>
  </si>
  <si>
    <t xml:space="preserve">                    pentru cheltuieli de personal</t>
  </si>
  <si>
    <t xml:space="preserve">                   pentru cheltuieli cu bunuri si servicii </t>
  </si>
  <si>
    <t>56.01.01</t>
  </si>
  <si>
    <t xml:space="preserve">Finantare nationala </t>
  </si>
  <si>
    <r>
      <rPr>
        <b/>
        <sz val="10"/>
        <rFont val="Times New Roman"/>
        <family val="1"/>
        <charset val="238"/>
      </rPr>
      <t>Proiect</t>
    </r>
    <r>
      <rPr>
        <sz val="10"/>
        <rFont val="Times New Roman"/>
        <family val="1"/>
        <charset val="238"/>
      </rPr>
      <t xml:space="preserve"> "Modernizarea Centrului de Zi din cadrul Complexului de Tip Familial Valea Mare Stefanesti"</t>
    </r>
  </si>
  <si>
    <r>
      <rPr>
        <b/>
        <sz val="10"/>
        <rFont val="Times New Roman"/>
        <family val="1"/>
        <charset val="238"/>
      </rPr>
      <t>Proiect</t>
    </r>
    <r>
      <rPr>
        <sz val="10"/>
        <rFont val="Times New Roman"/>
        <family val="1"/>
        <charset val="238"/>
      </rPr>
      <t xml:space="preserve"> "Dreptul la Egalitate si Acces pe Piata Muncii - ID 141595</t>
    </r>
  </si>
  <si>
    <t xml:space="preserve">Sume FEN postaderare in contul platilor efectuate in anii anteriori- Fondul Social European </t>
  </si>
  <si>
    <t>45.02.02.02</t>
  </si>
  <si>
    <t>CULTURA , RECREERE SI RELIGIE</t>
  </si>
  <si>
    <t>67.02</t>
  </si>
  <si>
    <t>Transferuri catre institutii publice pt. bunuri si servicii</t>
  </si>
  <si>
    <t>51.01.01</t>
  </si>
  <si>
    <t>Plati efectuate in anii precedenti si recuperate in anul curent</t>
  </si>
  <si>
    <t>85.01</t>
  </si>
  <si>
    <t>C</t>
  </si>
  <si>
    <t>Biblioteca Judeteana "Dinicu Golescu"</t>
  </si>
  <si>
    <t>67.02.03</t>
  </si>
  <si>
    <t xml:space="preserve">SANATATE </t>
  </si>
  <si>
    <t>66.02</t>
  </si>
  <si>
    <t>66.02.12</t>
  </si>
  <si>
    <t>D</t>
  </si>
  <si>
    <t>Cheltuieli de capital</t>
  </si>
  <si>
    <t>E</t>
  </si>
  <si>
    <t>PROTECTIA MEDIULUI</t>
  </si>
  <si>
    <t>74.02</t>
  </si>
  <si>
    <r>
      <t xml:space="preserve">Proiect </t>
    </r>
    <r>
      <rPr>
        <b/>
        <sz val="10"/>
        <rFont val="Times New Roman"/>
        <family val="1"/>
        <charset val="238"/>
      </rPr>
      <t>"Managementul Integrat al Deseurilor Solide in judetul Arges"</t>
    </r>
  </si>
  <si>
    <t>74.02.05.02</t>
  </si>
  <si>
    <t>Finantare nationala</t>
  </si>
  <si>
    <t>Cheltuieli neeligibile</t>
  </si>
  <si>
    <t>45.02.01.02</t>
  </si>
  <si>
    <t>Sume FEN postaderare in contul platilor efectuate in anii anteriori- Fondul European de Dezvoltare Regionala</t>
  </si>
  <si>
    <t>TOTAL CHELTUIELI (A+B+C+D+E)</t>
  </si>
  <si>
    <t>56.02.02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</si>
</sst>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3" borderId="0" applyNumberFormat="0" applyBorder="0" applyAlignment="0" applyProtection="0"/>
    <xf numFmtId="0" fontId="8" fillId="0" borderId="0"/>
  </cellStyleXfs>
  <cellXfs count="55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5" fillId="4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5" fillId="4" borderId="1" xfId="0" applyFont="1" applyFill="1" applyBorder="1" applyAlignment="1">
      <alignment horizontal="left"/>
    </xf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4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/>
    <xf numFmtId="0" fontId="4" fillId="2" borderId="1" xfId="0" applyFont="1" applyFill="1" applyBorder="1"/>
    <xf numFmtId="2" fontId="4" fillId="2" borderId="1" xfId="0" applyNumberFormat="1" applyFont="1" applyFill="1" applyBorder="1"/>
    <xf numFmtId="0" fontId="5" fillId="2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vertical="top" wrapText="1"/>
    </xf>
    <xf numFmtId="0" fontId="4" fillId="2" borderId="2" xfId="0" applyFont="1" applyFill="1" applyBorder="1"/>
    <xf numFmtId="0" fontId="4" fillId="0" borderId="1" xfId="0" applyFont="1" applyBorder="1"/>
    <xf numFmtId="0" fontId="4" fillId="0" borderId="3" xfId="0" applyFont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9" fontId="4" fillId="5" borderId="1" xfId="2" applyNumberFormat="1" applyFont="1" applyFill="1" applyBorder="1" applyAlignment="1">
      <alignment horizontal="left" vertical="top" wrapText="1"/>
    </xf>
    <xf numFmtId="0" fontId="5" fillId="2" borderId="4" xfId="0" applyFont="1" applyFill="1" applyBorder="1"/>
    <xf numFmtId="4" fontId="4" fillId="4" borderId="1" xfId="0" applyNumberFormat="1" applyFont="1" applyFill="1" applyBorder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Good" xfId="1" builtinId="26"/>
    <cellStyle name="Normal" xfId="0" builtinId="0"/>
    <cellStyle name="Normal_Anexa F 140 146 10.07" xfId="2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56"/>
  <sheetViews>
    <sheetView tabSelected="1" workbookViewId="0">
      <selection activeCell="K11" sqref="K11"/>
    </sheetView>
  </sheetViews>
  <sheetFormatPr defaultRowHeight="12.75"/>
  <cols>
    <col min="1" max="1" width="4" customWidth="1"/>
    <col min="2" max="2" width="39.28515625" customWidth="1"/>
    <col min="3" max="4" width="12" customWidth="1"/>
    <col min="5" max="5" width="11.140625" customWidth="1"/>
  </cols>
  <sheetData>
    <row r="2" spans="1:10" s="12" customFormat="1" ht="15.75">
      <c r="A2" s="48" t="s">
        <v>5</v>
      </c>
      <c r="B2" s="48"/>
      <c r="C2" s="48"/>
      <c r="D2" s="48"/>
    </row>
    <row r="3" spans="1:10" s="11" customFormat="1" ht="15.75">
      <c r="E3" s="43" t="s">
        <v>22</v>
      </c>
      <c r="G3"/>
      <c r="H3"/>
      <c r="I3"/>
      <c r="J3"/>
    </row>
    <row r="4" spans="1:10" s="11" customFormat="1" ht="15.75">
      <c r="A4" s="49" t="s">
        <v>39</v>
      </c>
      <c r="B4" s="50"/>
      <c r="C4" s="50"/>
      <c r="D4" s="50"/>
      <c r="E4" s="51"/>
      <c r="G4"/>
      <c r="H4"/>
      <c r="I4"/>
      <c r="J4"/>
    </row>
    <row r="5" spans="1:10" s="11" customFormat="1" ht="15.75">
      <c r="A5" s="44"/>
      <c r="B5" s="45"/>
      <c r="C5" s="45"/>
      <c r="D5" s="45"/>
      <c r="G5"/>
      <c r="H5"/>
      <c r="I5"/>
      <c r="J5"/>
    </row>
    <row r="6" spans="1:10" s="11" customFormat="1" ht="15.75">
      <c r="A6" s="52" t="s">
        <v>0</v>
      </c>
      <c r="B6" s="53"/>
      <c r="C6" s="53"/>
      <c r="D6" s="53"/>
      <c r="E6" s="51"/>
    </row>
    <row r="7" spans="1:10" s="11" customFormat="1" ht="15.75">
      <c r="A7" s="52" t="s">
        <v>21</v>
      </c>
      <c r="B7" s="53"/>
      <c r="C7" s="53"/>
      <c r="D7" s="53"/>
      <c r="E7" s="51"/>
    </row>
    <row r="8" spans="1:10" s="11" customFormat="1" ht="15.75">
      <c r="A8" s="54" t="s">
        <v>9</v>
      </c>
      <c r="B8" s="53"/>
      <c r="C8" s="53"/>
      <c r="D8" s="53"/>
      <c r="E8" s="51"/>
    </row>
    <row r="9" spans="1:10" ht="15.75">
      <c r="C9" s="46"/>
      <c r="E9" s="47" t="s">
        <v>6</v>
      </c>
    </row>
    <row r="10" spans="1:10" ht="31.5" customHeight="1">
      <c r="A10" s="19" t="s">
        <v>1</v>
      </c>
      <c r="B10" s="15" t="s">
        <v>13</v>
      </c>
      <c r="C10" s="15" t="s">
        <v>2</v>
      </c>
      <c r="D10" s="16" t="s">
        <v>20</v>
      </c>
      <c r="E10" s="15" t="s">
        <v>19</v>
      </c>
    </row>
    <row r="11" spans="1:10" ht="16.5" customHeight="1">
      <c r="A11" s="5"/>
      <c r="B11" s="6" t="s">
        <v>15</v>
      </c>
      <c r="C11" s="6"/>
      <c r="D11" s="22">
        <f>E11</f>
        <v>3238.31</v>
      </c>
      <c r="E11" s="22">
        <f>E12+E14</f>
        <v>3238.31</v>
      </c>
    </row>
    <row r="12" spans="1:10" ht="16.5" customHeight="1">
      <c r="A12" s="6" t="s">
        <v>3</v>
      </c>
      <c r="B12" s="21" t="s">
        <v>14</v>
      </c>
      <c r="C12" s="6"/>
      <c r="D12" s="22">
        <f t="shared" ref="D12:D54" si="0">E12</f>
        <v>-98.8</v>
      </c>
      <c r="E12" s="22">
        <f>E13</f>
        <v>-98.8</v>
      </c>
    </row>
    <row r="13" spans="1:10" s="14" customFormat="1" ht="26.25" customHeight="1">
      <c r="A13" s="4">
        <v>1</v>
      </c>
      <c r="B13" s="13" t="s">
        <v>28</v>
      </c>
      <c r="C13" s="4" t="s">
        <v>23</v>
      </c>
      <c r="D13" s="22">
        <f t="shared" si="0"/>
        <v>-98.8</v>
      </c>
      <c r="E13" s="27">
        <v>-98.8</v>
      </c>
    </row>
    <row r="14" spans="1:10" ht="18" customHeight="1">
      <c r="A14" s="6" t="s">
        <v>4</v>
      </c>
      <c r="B14" s="7" t="s">
        <v>7</v>
      </c>
      <c r="C14" s="6"/>
      <c r="D14" s="22">
        <f t="shared" si="0"/>
        <v>3337.11</v>
      </c>
      <c r="E14" s="24">
        <f>E15+E16+E17+E18+E19</f>
        <v>3337.11</v>
      </c>
    </row>
    <row r="15" spans="1:10" s="14" customFormat="1" ht="18" customHeight="1">
      <c r="A15" s="4">
        <v>1</v>
      </c>
      <c r="B15" s="26" t="s">
        <v>29</v>
      </c>
      <c r="C15" s="4" t="s">
        <v>24</v>
      </c>
      <c r="D15" s="22">
        <f t="shared" si="0"/>
        <v>98.8</v>
      </c>
      <c r="E15" s="29">
        <v>98.8</v>
      </c>
    </row>
    <row r="16" spans="1:10" ht="39" customHeight="1">
      <c r="A16" s="4">
        <v>2</v>
      </c>
      <c r="B16" s="3" t="s">
        <v>10</v>
      </c>
      <c r="C16" s="2" t="s">
        <v>11</v>
      </c>
      <c r="D16" s="22">
        <f t="shared" si="0"/>
        <v>1169.72</v>
      </c>
      <c r="E16" s="32">
        <f>5.73+498.87+665.12</f>
        <v>1169.72</v>
      </c>
    </row>
    <row r="17" spans="1:5" ht="39" customHeight="1">
      <c r="A17" s="4">
        <v>3</v>
      </c>
      <c r="B17" s="3" t="s">
        <v>16</v>
      </c>
      <c r="C17" s="18" t="s">
        <v>17</v>
      </c>
      <c r="D17" s="22">
        <f t="shared" si="0"/>
        <v>1560.61</v>
      </c>
      <c r="E17" s="32">
        <v>1560.61</v>
      </c>
    </row>
    <row r="18" spans="1:5" ht="39" customHeight="1">
      <c r="A18" s="4">
        <v>4</v>
      </c>
      <c r="B18" s="3" t="s">
        <v>73</v>
      </c>
      <c r="C18" s="2" t="s">
        <v>72</v>
      </c>
      <c r="D18" s="22">
        <f t="shared" si="0"/>
        <v>393.56</v>
      </c>
      <c r="E18" s="32">
        <f>384.99+8.57</f>
        <v>393.56</v>
      </c>
    </row>
    <row r="19" spans="1:5" ht="36" customHeight="1">
      <c r="A19" s="4">
        <v>5</v>
      </c>
      <c r="B19" s="3" t="s">
        <v>49</v>
      </c>
      <c r="C19" s="2" t="s">
        <v>50</v>
      </c>
      <c r="D19" s="22">
        <f t="shared" si="0"/>
        <v>114.42</v>
      </c>
      <c r="E19" s="32">
        <v>114.42</v>
      </c>
    </row>
    <row r="20" spans="1:5" ht="16.5" customHeight="1">
      <c r="A20" s="7"/>
      <c r="B20" s="8" t="s">
        <v>74</v>
      </c>
      <c r="C20" s="6"/>
      <c r="D20" s="22">
        <f t="shared" si="0"/>
        <v>3238.3099999999995</v>
      </c>
      <c r="E20" s="22">
        <f>E21+E27+E33+E38+E48</f>
        <v>3238.3099999999995</v>
      </c>
    </row>
    <row r="21" spans="1:5" s="14" customFormat="1" ht="27" customHeight="1">
      <c r="A21" s="6" t="s">
        <v>3</v>
      </c>
      <c r="B21" s="9" t="s">
        <v>25</v>
      </c>
      <c r="C21" s="6" t="s">
        <v>26</v>
      </c>
      <c r="D21" s="22">
        <f t="shared" si="0"/>
        <v>0</v>
      </c>
      <c r="E21" s="22">
        <f>E22</f>
        <v>0</v>
      </c>
    </row>
    <row r="22" spans="1:5" s="14" customFormat="1" ht="19.5" customHeight="1">
      <c r="A22" s="1"/>
      <c r="B22" s="28" t="s">
        <v>36</v>
      </c>
      <c r="C22" s="1" t="s">
        <v>27</v>
      </c>
      <c r="D22" s="22">
        <f t="shared" si="0"/>
        <v>0</v>
      </c>
      <c r="E22" s="25">
        <f>E23+E25</f>
        <v>0</v>
      </c>
    </row>
    <row r="23" spans="1:5" s="14" customFormat="1" ht="19.5" customHeight="1">
      <c r="A23" s="1"/>
      <c r="B23" s="26" t="s">
        <v>14</v>
      </c>
      <c r="C23" s="1"/>
      <c r="D23" s="22">
        <f t="shared" si="0"/>
        <v>-98.8</v>
      </c>
      <c r="E23" s="23">
        <f>E24</f>
        <v>-98.8</v>
      </c>
    </row>
    <row r="24" spans="1:5" s="14" customFormat="1" ht="19.5" customHeight="1">
      <c r="A24" s="1"/>
      <c r="B24" s="13" t="s">
        <v>37</v>
      </c>
      <c r="C24" s="4">
        <v>20</v>
      </c>
      <c r="D24" s="22">
        <f t="shared" si="0"/>
        <v>-98.8</v>
      </c>
      <c r="E24" s="23">
        <v>-98.8</v>
      </c>
    </row>
    <row r="25" spans="1:5" s="14" customFormat="1" ht="19.5" customHeight="1">
      <c r="A25" s="1"/>
      <c r="B25" s="31" t="s">
        <v>8</v>
      </c>
      <c r="C25" s="4"/>
      <c r="D25" s="22">
        <f t="shared" si="0"/>
        <v>98.8</v>
      </c>
      <c r="E25" s="23">
        <f>E26</f>
        <v>98.8</v>
      </c>
    </row>
    <row r="26" spans="1:5" s="14" customFormat="1" ht="19.5" customHeight="1">
      <c r="A26" s="1"/>
      <c r="B26" s="13" t="s">
        <v>64</v>
      </c>
      <c r="C26" s="4">
        <v>70</v>
      </c>
      <c r="D26" s="22">
        <f t="shared" si="0"/>
        <v>98.8</v>
      </c>
      <c r="E26" s="23">
        <v>98.8</v>
      </c>
    </row>
    <row r="27" spans="1:5" s="14" customFormat="1" ht="19.5" customHeight="1">
      <c r="A27" s="6" t="s">
        <v>4</v>
      </c>
      <c r="B27" s="9" t="s">
        <v>60</v>
      </c>
      <c r="C27" s="6" t="s">
        <v>61</v>
      </c>
      <c r="D27" s="22">
        <f t="shared" si="0"/>
        <v>0</v>
      </c>
      <c r="E27" s="22">
        <f>E28</f>
        <v>0</v>
      </c>
    </row>
    <row r="28" spans="1:5" s="14" customFormat="1" ht="19.5" customHeight="1">
      <c r="A28" s="1"/>
      <c r="B28" s="35" t="s">
        <v>40</v>
      </c>
      <c r="C28" s="34" t="s">
        <v>62</v>
      </c>
      <c r="D28" s="22">
        <f t="shared" si="0"/>
        <v>0</v>
      </c>
      <c r="E28" s="25">
        <f>E29</f>
        <v>0</v>
      </c>
    </row>
    <row r="29" spans="1:5" s="14" customFormat="1" ht="19.5" customHeight="1">
      <c r="A29" s="1"/>
      <c r="B29" s="26" t="s">
        <v>14</v>
      </c>
      <c r="C29" s="1"/>
      <c r="D29" s="22">
        <f t="shared" si="0"/>
        <v>0</v>
      </c>
      <c r="E29" s="23">
        <f t="shared" ref="E29:E40" si="1">E30</f>
        <v>0</v>
      </c>
    </row>
    <row r="30" spans="1:5" s="14" customFormat="1" ht="29.25" customHeight="1">
      <c r="A30" s="1"/>
      <c r="B30" s="36" t="s">
        <v>41</v>
      </c>
      <c r="C30" s="2" t="s">
        <v>42</v>
      </c>
      <c r="D30" s="22">
        <f t="shared" si="0"/>
        <v>0</v>
      </c>
      <c r="E30" s="23">
        <f>E31+E32</f>
        <v>0</v>
      </c>
    </row>
    <row r="31" spans="1:5" s="14" customFormat="1" ht="19.5" customHeight="1">
      <c r="A31" s="1"/>
      <c r="B31" s="13" t="s">
        <v>43</v>
      </c>
      <c r="C31" s="4">
        <v>10</v>
      </c>
      <c r="D31" s="22">
        <f t="shared" si="0"/>
        <v>-30</v>
      </c>
      <c r="E31" s="23">
        <v>-30</v>
      </c>
    </row>
    <row r="32" spans="1:5" s="14" customFormat="1" ht="19.5" customHeight="1">
      <c r="A32" s="1"/>
      <c r="B32" s="13" t="s">
        <v>44</v>
      </c>
      <c r="C32" s="4">
        <v>20</v>
      </c>
      <c r="D32" s="22">
        <f t="shared" si="0"/>
        <v>30</v>
      </c>
      <c r="E32" s="23">
        <v>30</v>
      </c>
    </row>
    <row r="33" spans="1:5" s="14" customFormat="1" ht="19.5" customHeight="1">
      <c r="A33" s="6" t="s">
        <v>57</v>
      </c>
      <c r="B33" s="9" t="s">
        <v>51</v>
      </c>
      <c r="C33" s="6" t="s">
        <v>52</v>
      </c>
      <c r="D33" s="22">
        <f t="shared" si="0"/>
        <v>0</v>
      </c>
      <c r="E33" s="39">
        <f t="shared" si="1"/>
        <v>0</v>
      </c>
    </row>
    <row r="34" spans="1:5" s="14" customFormat="1" ht="19.5" customHeight="1">
      <c r="A34" s="1"/>
      <c r="B34" s="38" t="s">
        <v>58</v>
      </c>
      <c r="C34" s="34" t="s">
        <v>59</v>
      </c>
      <c r="D34" s="22">
        <f t="shared" si="0"/>
        <v>0</v>
      </c>
      <c r="E34" s="23">
        <f t="shared" si="1"/>
        <v>0</v>
      </c>
    </row>
    <row r="35" spans="1:5" s="14" customFormat="1" ht="19.5" customHeight="1">
      <c r="A35" s="1"/>
      <c r="B35" s="36" t="s">
        <v>14</v>
      </c>
      <c r="C35" s="1"/>
      <c r="D35" s="22">
        <f t="shared" si="0"/>
        <v>0</v>
      </c>
      <c r="E35" s="23">
        <f>E36+E37</f>
        <v>0</v>
      </c>
    </row>
    <row r="36" spans="1:5" s="14" customFormat="1" ht="25.5" customHeight="1">
      <c r="A36" s="1"/>
      <c r="B36" s="13" t="s">
        <v>53</v>
      </c>
      <c r="C36" s="4" t="s">
        <v>54</v>
      </c>
      <c r="D36" s="22">
        <f t="shared" si="0"/>
        <v>0.31</v>
      </c>
      <c r="E36" s="23">
        <v>0.31</v>
      </c>
    </row>
    <row r="37" spans="1:5" s="14" customFormat="1" ht="30.75" customHeight="1">
      <c r="A37" s="1"/>
      <c r="B37" s="37" t="s">
        <v>55</v>
      </c>
      <c r="C37" s="2" t="s">
        <v>56</v>
      </c>
      <c r="D37" s="22">
        <f t="shared" si="0"/>
        <v>-0.31</v>
      </c>
      <c r="E37" s="23">
        <v>-0.31</v>
      </c>
    </row>
    <row r="38" spans="1:5" s="14" customFormat="1" ht="21.75" customHeight="1">
      <c r="A38" s="6" t="s">
        <v>63</v>
      </c>
      <c r="B38" s="9" t="s">
        <v>30</v>
      </c>
      <c r="C38" s="6" t="s">
        <v>31</v>
      </c>
      <c r="D38" s="22">
        <f t="shared" si="0"/>
        <v>128.72</v>
      </c>
      <c r="E38" s="22">
        <f t="shared" si="1"/>
        <v>128.72</v>
      </c>
    </row>
    <row r="39" spans="1:5" s="14" customFormat="1" ht="33" customHeight="1">
      <c r="A39" s="20"/>
      <c r="B39" s="30" t="s">
        <v>32</v>
      </c>
      <c r="C39" s="1" t="s">
        <v>33</v>
      </c>
      <c r="D39" s="22">
        <f t="shared" si="0"/>
        <v>128.72</v>
      </c>
      <c r="E39" s="25">
        <f>E40+E45</f>
        <v>128.72</v>
      </c>
    </row>
    <row r="40" spans="1:5" s="14" customFormat="1" ht="29.25" customHeight="1">
      <c r="A40" s="20"/>
      <c r="B40" s="3" t="s">
        <v>47</v>
      </c>
      <c r="C40" s="2"/>
      <c r="D40" s="22">
        <f t="shared" si="0"/>
        <v>14.3</v>
      </c>
      <c r="E40" s="25">
        <f t="shared" si="1"/>
        <v>14.3</v>
      </c>
    </row>
    <row r="41" spans="1:5" s="14" customFormat="1" ht="21.75" customHeight="1">
      <c r="A41" s="20"/>
      <c r="B41" s="31" t="s">
        <v>8</v>
      </c>
      <c r="C41" s="1"/>
      <c r="D41" s="22">
        <f t="shared" si="0"/>
        <v>14.3</v>
      </c>
      <c r="E41" s="23">
        <f>E42+E43+E44</f>
        <v>14.3</v>
      </c>
    </row>
    <row r="42" spans="1:5" s="14" customFormat="1" ht="21.75" customHeight="1">
      <c r="A42" s="20"/>
      <c r="B42" s="31" t="s">
        <v>46</v>
      </c>
      <c r="C42" s="4" t="s">
        <v>45</v>
      </c>
      <c r="D42" s="22">
        <f t="shared" si="0"/>
        <v>2.0299999999999998</v>
      </c>
      <c r="E42" s="23">
        <v>2.0299999999999998</v>
      </c>
    </row>
    <row r="43" spans="1:5" s="14" customFormat="1" ht="21.75" customHeight="1">
      <c r="A43" s="20"/>
      <c r="B43" s="13" t="s">
        <v>34</v>
      </c>
      <c r="C43" s="2" t="s">
        <v>35</v>
      </c>
      <c r="D43" s="22">
        <f t="shared" si="0"/>
        <v>8.57</v>
      </c>
      <c r="E43" s="23">
        <v>8.57</v>
      </c>
    </row>
    <row r="44" spans="1:5" s="14" customFormat="1" ht="21.75" customHeight="1">
      <c r="A44" s="20"/>
      <c r="B44" s="3" t="s">
        <v>38</v>
      </c>
      <c r="C44" s="2" t="s">
        <v>12</v>
      </c>
      <c r="D44" s="22">
        <f t="shared" si="0"/>
        <v>3.7</v>
      </c>
      <c r="E44" s="23">
        <v>3.7</v>
      </c>
    </row>
    <row r="45" spans="1:5" s="14" customFormat="1" ht="30.75" customHeight="1">
      <c r="A45" s="20"/>
      <c r="B45" s="3" t="s">
        <v>48</v>
      </c>
      <c r="C45" s="33"/>
      <c r="D45" s="22">
        <f t="shared" si="0"/>
        <v>114.42</v>
      </c>
      <c r="E45" s="25">
        <f>E46</f>
        <v>114.42</v>
      </c>
    </row>
    <row r="46" spans="1:5" s="14" customFormat="1" ht="21.75" customHeight="1">
      <c r="A46" s="20"/>
      <c r="B46" s="31" t="s">
        <v>8</v>
      </c>
      <c r="C46" s="1"/>
      <c r="D46" s="22">
        <f t="shared" si="0"/>
        <v>114.42</v>
      </c>
      <c r="E46" s="23">
        <f>E47</f>
        <v>114.42</v>
      </c>
    </row>
    <row r="47" spans="1:5" s="14" customFormat="1" ht="21.75" customHeight="1">
      <c r="A47" s="20"/>
      <c r="B47" s="13" t="s">
        <v>34</v>
      </c>
      <c r="C47" s="2" t="s">
        <v>75</v>
      </c>
      <c r="D47" s="22">
        <f t="shared" si="0"/>
        <v>114.42</v>
      </c>
      <c r="E47" s="23">
        <f>23+91.42</f>
        <v>114.42</v>
      </c>
    </row>
    <row r="48" spans="1:5" s="14" customFormat="1" ht="21.75" customHeight="1">
      <c r="A48" s="6" t="s">
        <v>65</v>
      </c>
      <c r="B48" s="42" t="s">
        <v>66</v>
      </c>
      <c r="C48" s="6" t="s">
        <v>67</v>
      </c>
      <c r="D48" s="22">
        <f t="shared" si="0"/>
        <v>3109.5899999999997</v>
      </c>
      <c r="E48" s="22">
        <f>E49</f>
        <v>3109.5899999999997</v>
      </c>
    </row>
    <row r="49" spans="1:5" s="14" customFormat="1" ht="28.5" customHeight="1">
      <c r="A49" s="1"/>
      <c r="B49" s="40" t="s">
        <v>68</v>
      </c>
      <c r="C49" s="41" t="s">
        <v>69</v>
      </c>
      <c r="D49" s="22">
        <f t="shared" si="0"/>
        <v>3109.5899999999997</v>
      </c>
      <c r="E49" s="25">
        <f>E50</f>
        <v>3109.5899999999997</v>
      </c>
    </row>
    <row r="50" spans="1:5" s="14" customFormat="1" ht="21.75" customHeight="1">
      <c r="A50" s="1"/>
      <c r="B50" s="13" t="s">
        <v>8</v>
      </c>
      <c r="C50" s="2"/>
      <c r="D50" s="22">
        <f t="shared" si="0"/>
        <v>3109.5899999999997</v>
      </c>
      <c r="E50" s="23">
        <f>E51+E52+E53</f>
        <v>3109.5899999999997</v>
      </c>
    </row>
    <row r="51" spans="1:5" s="14" customFormat="1" ht="21.75" customHeight="1">
      <c r="A51" s="20"/>
      <c r="B51" s="13" t="s">
        <v>70</v>
      </c>
      <c r="C51" s="2" t="s">
        <v>45</v>
      </c>
      <c r="D51" s="22">
        <f t="shared" si="0"/>
        <v>498.87</v>
      </c>
      <c r="E51" s="23">
        <v>498.87</v>
      </c>
    </row>
    <row r="52" spans="1:5" s="14" customFormat="1" ht="21.75" customHeight="1">
      <c r="A52" s="20"/>
      <c r="B52" s="13" t="s">
        <v>34</v>
      </c>
      <c r="C52" s="2" t="s">
        <v>35</v>
      </c>
      <c r="D52" s="22">
        <f t="shared" si="0"/>
        <v>1945.6</v>
      </c>
      <c r="E52" s="23">
        <f>1560.61+384.99</f>
        <v>1945.6</v>
      </c>
    </row>
    <row r="53" spans="1:5" s="14" customFormat="1" ht="21.75" customHeight="1">
      <c r="A53" s="20"/>
      <c r="B53" s="3" t="s">
        <v>71</v>
      </c>
      <c r="C53" s="2" t="s">
        <v>12</v>
      </c>
      <c r="D53" s="22">
        <f t="shared" si="0"/>
        <v>665.12</v>
      </c>
      <c r="E53" s="23">
        <v>665.12</v>
      </c>
    </row>
    <row r="54" spans="1:5" ht="15" customHeight="1">
      <c r="A54" s="10"/>
      <c r="B54" s="7" t="s">
        <v>18</v>
      </c>
      <c r="C54" s="10"/>
      <c r="D54" s="22">
        <f t="shared" si="0"/>
        <v>0</v>
      </c>
      <c r="E54" s="22">
        <f>E11-E20</f>
        <v>0</v>
      </c>
    </row>
    <row r="55" spans="1:5">
      <c r="C55" s="17"/>
    </row>
    <row r="56" spans="1:5">
      <c r="C56" s="17"/>
    </row>
  </sheetData>
  <mergeCells count="5">
    <mergeCell ref="A2:D2"/>
    <mergeCell ref="A4:E4"/>
    <mergeCell ref="A6:E6"/>
    <mergeCell ref="A7:E7"/>
    <mergeCell ref="A8:E8"/>
  </mergeCells>
  <pageMargins left="0.97" right="0.18" top="0.73" bottom="0.41" header="0.56000000000000005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</vt:lpstr>
      <vt:lpstr>'anexa 1'!Print_Titles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2015-05-25T09:01:47Z</cp:lastPrinted>
  <dcterms:created xsi:type="dcterms:W3CDTF">2012-03-09T07:09:29Z</dcterms:created>
  <dcterms:modified xsi:type="dcterms:W3CDTF">2015-05-25T09:12:09Z</dcterms:modified>
</cp:coreProperties>
</file>