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sheet " sheetId="4" r:id="rId1"/>
  </sheets>
  <definedNames>
    <definedName name="_xlnm.Print_Titles" localSheetId="0">'sheet '!$13:$15</definedName>
  </definedNames>
  <calcPr calcId="125725"/>
</workbook>
</file>

<file path=xl/calcChain.xml><?xml version="1.0" encoding="utf-8"?>
<calcChain xmlns="http://schemas.openxmlformats.org/spreadsheetml/2006/main">
  <c r="D37" i="4"/>
  <c r="E37"/>
  <c r="F37"/>
  <c r="G37"/>
  <c r="D38"/>
  <c r="E38"/>
  <c r="F38"/>
  <c r="G38"/>
  <c r="C38"/>
  <c r="D42"/>
  <c r="E42"/>
  <c r="F42"/>
  <c r="G42"/>
  <c r="C42"/>
  <c r="D86"/>
  <c r="E86"/>
  <c r="F86"/>
  <c r="G86"/>
  <c r="C86"/>
  <c r="D87"/>
  <c r="E87"/>
  <c r="F87"/>
  <c r="G87"/>
  <c r="C87"/>
  <c r="D90"/>
  <c r="E90"/>
  <c r="F90"/>
  <c r="G90"/>
  <c r="D91"/>
  <c r="E91"/>
  <c r="F91"/>
  <c r="G91"/>
  <c r="C90"/>
  <c r="C91"/>
  <c r="D44"/>
  <c r="E44"/>
  <c r="F44"/>
  <c r="G44"/>
  <c r="C44"/>
  <c r="D32"/>
  <c r="E32"/>
  <c r="F32"/>
  <c r="G32"/>
  <c r="C32"/>
  <c r="D16"/>
  <c r="E16"/>
  <c r="F16"/>
  <c r="G16"/>
  <c r="C16"/>
  <c r="C36"/>
  <c r="C25"/>
  <c r="G97" l="1"/>
  <c r="G96" s="1"/>
  <c r="G95" s="1"/>
  <c r="F97"/>
  <c r="E97"/>
  <c r="F96"/>
  <c r="E96"/>
  <c r="E95" s="1"/>
  <c r="D95"/>
  <c r="F95"/>
  <c r="D96"/>
  <c r="C95"/>
  <c r="C96"/>
  <c r="C97"/>
  <c r="D26"/>
  <c r="E26"/>
  <c r="F26"/>
  <c r="G26"/>
  <c r="C26"/>
  <c r="D45"/>
  <c r="E45"/>
  <c r="F45"/>
  <c r="G45"/>
  <c r="D46"/>
  <c r="E46"/>
  <c r="F46"/>
  <c r="G46"/>
  <c r="D48"/>
  <c r="E48"/>
  <c r="F48"/>
  <c r="G48"/>
  <c r="G41" s="1"/>
  <c r="D99"/>
  <c r="F99"/>
  <c r="C99"/>
  <c r="E40"/>
  <c r="E39"/>
  <c r="E98" s="1"/>
  <c r="F39"/>
  <c r="F98" s="1"/>
  <c r="G39"/>
  <c r="E41"/>
  <c r="F41"/>
  <c r="C45"/>
  <c r="C46"/>
  <c r="C48"/>
  <c r="D47"/>
  <c r="E47"/>
  <c r="F47"/>
  <c r="G47"/>
  <c r="C47"/>
  <c r="D49"/>
  <c r="E49"/>
  <c r="F49"/>
  <c r="G49"/>
  <c r="C49"/>
  <c r="D50"/>
  <c r="E50"/>
  <c r="F50"/>
  <c r="G50"/>
  <c r="C50"/>
  <c r="C51"/>
  <c r="E99"/>
  <c r="G99"/>
  <c r="C33"/>
  <c r="C30"/>
  <c r="C27"/>
  <c r="C28"/>
  <c r="G100" l="1"/>
  <c r="F100"/>
  <c r="E100"/>
  <c r="G98"/>
  <c r="C21"/>
  <c r="C20"/>
  <c r="C18"/>
  <c r="C17"/>
  <c r="E89"/>
  <c r="F89"/>
  <c r="G89"/>
  <c r="E93"/>
  <c r="E92" s="1"/>
  <c r="F93"/>
  <c r="F88" s="1"/>
  <c r="G93"/>
  <c r="G88" s="1"/>
  <c r="E84"/>
  <c r="E83" s="1"/>
  <c r="E82" s="1"/>
  <c r="E81" s="1"/>
  <c r="E76" s="1"/>
  <c r="F84"/>
  <c r="F83" s="1"/>
  <c r="F78" s="1"/>
  <c r="G84"/>
  <c r="G83" s="1"/>
  <c r="E80"/>
  <c r="E43" s="1"/>
  <c r="F80"/>
  <c r="F43" s="1"/>
  <c r="G80"/>
  <c r="G43" s="1"/>
  <c r="C22"/>
  <c r="C31"/>
  <c r="D55"/>
  <c r="E55"/>
  <c r="F55"/>
  <c r="G55"/>
  <c r="D54"/>
  <c r="D40" s="1"/>
  <c r="F54"/>
  <c r="F40" s="1"/>
  <c r="G54"/>
  <c r="G40" s="1"/>
  <c r="D73"/>
  <c r="D72" s="1"/>
  <c r="E73"/>
  <c r="E72" s="1"/>
  <c r="F73"/>
  <c r="F72" s="1"/>
  <c r="G73"/>
  <c r="G72" s="1"/>
  <c r="C75"/>
  <c r="C74"/>
  <c r="D69"/>
  <c r="D68" s="1"/>
  <c r="E69"/>
  <c r="E68" s="1"/>
  <c r="F69"/>
  <c r="F68" s="1"/>
  <c r="G69"/>
  <c r="G68" s="1"/>
  <c r="C71"/>
  <c r="C70"/>
  <c r="D65"/>
  <c r="D64" s="1"/>
  <c r="E65"/>
  <c r="E64" s="1"/>
  <c r="F65"/>
  <c r="F64" s="1"/>
  <c r="G65"/>
  <c r="G64" s="1"/>
  <c r="C67"/>
  <c r="C66"/>
  <c r="E62"/>
  <c r="E61" s="1"/>
  <c r="E60" s="1"/>
  <c r="D61"/>
  <c r="D60" s="1"/>
  <c r="F61"/>
  <c r="F60" s="1"/>
  <c r="G61"/>
  <c r="G60" s="1"/>
  <c r="C63"/>
  <c r="D57"/>
  <c r="D56" s="1"/>
  <c r="E57"/>
  <c r="E56" s="1"/>
  <c r="F57"/>
  <c r="F56" s="1"/>
  <c r="G57"/>
  <c r="G56" s="1"/>
  <c r="C59"/>
  <c r="C58"/>
  <c r="C29"/>
  <c r="C19"/>
  <c r="D89"/>
  <c r="D41" s="1"/>
  <c r="C94"/>
  <c r="C89" s="1"/>
  <c r="C41" s="1"/>
  <c r="D80"/>
  <c r="D43" s="1"/>
  <c r="D34"/>
  <c r="C35"/>
  <c r="C34" s="1"/>
  <c r="D23"/>
  <c r="C24"/>
  <c r="C23" s="1"/>
  <c r="D84"/>
  <c r="D83" s="1"/>
  <c r="D82" s="1"/>
  <c r="D81" s="1"/>
  <c r="D76" s="1"/>
  <c r="C85"/>
  <c r="C84" s="1"/>
  <c r="C83" s="1"/>
  <c r="C82" s="1"/>
  <c r="C81" s="1"/>
  <c r="C76" s="1"/>
  <c r="G92" l="1"/>
  <c r="F92"/>
  <c r="E88"/>
  <c r="F79"/>
  <c r="F82"/>
  <c r="G82"/>
  <c r="G78"/>
  <c r="G79"/>
  <c r="E79"/>
  <c r="E78"/>
  <c r="E77"/>
  <c r="E52"/>
  <c r="F52"/>
  <c r="C55"/>
  <c r="D52"/>
  <c r="G52"/>
  <c r="E54"/>
  <c r="E53"/>
  <c r="C73"/>
  <c r="C72" s="1"/>
  <c r="F53"/>
  <c r="G53"/>
  <c r="D53"/>
  <c r="C69"/>
  <c r="C68" s="1"/>
  <c r="C65"/>
  <c r="C64" s="1"/>
  <c r="C62"/>
  <c r="C61" s="1"/>
  <c r="C60" s="1"/>
  <c r="C57"/>
  <c r="C79"/>
  <c r="C80"/>
  <c r="C43" s="1"/>
  <c r="D77"/>
  <c r="C77"/>
  <c r="D78"/>
  <c r="C78"/>
  <c r="D79"/>
  <c r="D93"/>
  <c r="C93"/>
  <c r="C92" s="1"/>
  <c r="F81" l="1"/>
  <c r="F76" s="1"/>
  <c r="G81"/>
  <c r="G76" s="1"/>
  <c r="D88"/>
  <c r="D92"/>
  <c r="F77"/>
  <c r="G77"/>
  <c r="C56"/>
  <c r="C52" s="1"/>
  <c r="C53"/>
  <c r="C54"/>
  <c r="C40" s="1"/>
  <c r="C88"/>
  <c r="C39" l="1"/>
  <c r="C98" s="1"/>
  <c r="D39"/>
  <c r="D98" s="1"/>
  <c r="C37"/>
  <c r="C100" s="1"/>
  <c r="D100"/>
</calcChain>
</file>

<file path=xl/sharedStrings.xml><?xml version="1.0" encoding="utf-8"?>
<sst xmlns="http://schemas.openxmlformats.org/spreadsheetml/2006/main" count="129" uniqueCount="65">
  <si>
    <t>COD</t>
  </si>
  <si>
    <t>VENITURILE SECT. DE FUNCTIONARE</t>
  </si>
  <si>
    <t>VENITURILE SECT. DE DEZVOLTARE</t>
  </si>
  <si>
    <t xml:space="preserve">TOTAL CHELTUIELI </t>
  </si>
  <si>
    <t>TOTAL CHELTUIELI (S. FUNCTIONARE+S.DEZV.)</t>
  </si>
  <si>
    <t>SECTIUNEA DE FUNCTIONARE</t>
  </si>
  <si>
    <t>Cheltuieli de personal</t>
  </si>
  <si>
    <t>Cheltuieli cu bunuri si servicii</t>
  </si>
  <si>
    <t>SECTIUNEA DE DEZVOLTARE</t>
  </si>
  <si>
    <t>SANATATE</t>
  </si>
  <si>
    <t>CULTURA, RECREERE SI RELIGIE</t>
  </si>
  <si>
    <t>67.10.</t>
  </si>
  <si>
    <t xml:space="preserve">ASIGURARI SI ASISTENTA SOCIALA </t>
  </si>
  <si>
    <t>ANEXA 2</t>
  </si>
  <si>
    <t>CAMIN PERSOANE VARSTNICE MOZACENI</t>
  </si>
  <si>
    <t xml:space="preserve">Cheltuieli cu bunuri si servicii </t>
  </si>
  <si>
    <t>TOTAL VENITURI (S. FUNCT. +S. DEZV.)</t>
  </si>
  <si>
    <t>CONSILIUL JUDETEAN ARGES</t>
  </si>
  <si>
    <t>43.10.09</t>
  </si>
  <si>
    <t>Subventii pentru institutii publice</t>
  </si>
  <si>
    <t>BIBLIOTECA JUDETEANA "DINICU GOLESCU "</t>
  </si>
  <si>
    <t>DENUMIRE INDICATORI</t>
  </si>
  <si>
    <t>AN 2015</t>
  </si>
  <si>
    <t>Alte facilitati si instrumente postaderare</t>
  </si>
  <si>
    <t>Proiect " Centrul Europe Direct "</t>
  </si>
  <si>
    <t>37.10.01</t>
  </si>
  <si>
    <t>Donatii si sponsorizari</t>
  </si>
  <si>
    <t>68.10.</t>
  </si>
  <si>
    <t>66.10.</t>
  </si>
  <si>
    <t>FINANTAT INTEGRAL  SAU  PARTIAL  DIN VENITURI  PROPRII  PE ANUL 2015</t>
  </si>
  <si>
    <t>TRIM.I</t>
  </si>
  <si>
    <t>la Hotararea C.J. nr.           /         .03.2015</t>
  </si>
  <si>
    <t>56.16.02</t>
  </si>
  <si>
    <t>45.10.16.03</t>
  </si>
  <si>
    <t>Prefinantare</t>
  </si>
  <si>
    <t>45.10.16</t>
  </si>
  <si>
    <t>INFLUENTE</t>
  </si>
  <si>
    <t>um=mii lei</t>
  </si>
  <si>
    <t>TRIM.II</t>
  </si>
  <si>
    <t>TRIM.III</t>
  </si>
  <si>
    <t>TRIM.IV</t>
  </si>
  <si>
    <t xml:space="preserve">LA BUGETUL DE VENITURI SI CHELTUIELI </t>
  </si>
  <si>
    <t>UNITATEA DE ASISTENTA MEDICO - SOCIALA CALINESTI</t>
  </si>
  <si>
    <t>UNITATEA DE ASISTENTA MEDICO - SOCIALA DEDULESTI</t>
  </si>
  <si>
    <t>UNITATEA DE ASISTENTA MEDICO - SOCIALA SUICI</t>
  </si>
  <si>
    <t>UNITATEA DE ASISTENTA MEDICO - SOCIALA RUCAR</t>
  </si>
  <si>
    <t>UNITATEA DE ASISTENTA MEDICO - SOCIALA DOMNESTI</t>
  </si>
  <si>
    <t xml:space="preserve">Finanţare externa nerambursabila  </t>
  </si>
  <si>
    <t>31.10.03</t>
  </si>
  <si>
    <t>33.10.31</t>
  </si>
  <si>
    <t>37.10.03</t>
  </si>
  <si>
    <t>37.10.04</t>
  </si>
  <si>
    <t>Alte venituri din dobanzi</t>
  </si>
  <si>
    <t>Venituri din contractele incheiate cu directiile de sanatate publica din sume alocate din veniturile proprii ale Ministerului Sanatatii</t>
  </si>
  <si>
    <t>Varsaminte din sectiunea de functionare pentru finantarea sectiunii de dezvoltare a bugetului local</t>
  </si>
  <si>
    <t xml:space="preserve">Varsaminte din sectiunea de functionare </t>
  </si>
  <si>
    <t>UNITATI MEDICO - SOCIALE</t>
  </si>
  <si>
    <t>SPITALUL DE PEDIATRIE PITESTI</t>
  </si>
  <si>
    <t xml:space="preserve">DEFICIT SECT.DE FUNCTIONARE </t>
  </si>
  <si>
    <t>DEFICIT SECT.DE DEZVOLTARE</t>
  </si>
  <si>
    <t xml:space="preserve">TOTAL DEFICIT </t>
  </si>
  <si>
    <t>Cheltuieli de capital</t>
  </si>
  <si>
    <t>43.10.19</t>
  </si>
  <si>
    <t>Subventii pentru institutiile  publice destinate sectiunii de dezvoltare</t>
  </si>
  <si>
    <t>TOTAL CHELTUIELI                                     (S. FUNCTIONARE + S.DEZV.)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</si>
</sst>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16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 tint="0.14999847407452621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sz val="10"/>
      <color theme="1" tint="4.9989318521683403E-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6" fillId="2" borderId="4" applyNumberFormat="0" applyAlignment="0" applyProtection="0"/>
    <xf numFmtId="0" fontId="7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</cellStyleXfs>
  <cellXfs count="76">
    <xf numFmtId="0" fontId="0" fillId="0" borderId="0" xfId="0"/>
    <xf numFmtId="2" fontId="1" fillId="6" borderId="1" xfId="0" applyNumberFormat="1" applyFont="1" applyFill="1" applyBorder="1"/>
    <xf numFmtId="0" fontId="1" fillId="6" borderId="1" xfId="0" applyFont="1" applyFill="1" applyBorder="1" applyAlignment="1">
      <alignment horizontal="left" wrapText="1"/>
    </xf>
    <xf numFmtId="2" fontId="12" fillId="6" borderId="1" xfId="4" applyNumberFormat="1" applyFont="1" applyFill="1" applyBorder="1" applyAlignment="1">
      <alignment horizontal="right"/>
    </xf>
    <xf numFmtId="0" fontId="1" fillId="6" borderId="1" xfId="0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right"/>
    </xf>
    <xf numFmtId="4" fontId="2" fillId="6" borderId="1" xfId="0" applyNumberFormat="1" applyFont="1" applyFill="1" applyBorder="1" applyAlignment="1"/>
    <xf numFmtId="4" fontId="1" fillId="6" borderId="1" xfId="0" applyNumberFormat="1" applyFont="1" applyFill="1" applyBorder="1" applyAlignment="1"/>
    <xf numFmtId="4" fontId="13" fillId="6" borderId="2" xfId="5" applyNumberFormat="1" applyFont="1" applyFill="1" applyBorder="1" applyAlignment="1"/>
    <xf numFmtId="0" fontId="2" fillId="6" borderId="0" xfId="0" applyFont="1" applyFill="1"/>
    <xf numFmtId="0" fontId="1" fillId="6" borderId="0" xfId="0" applyFont="1" applyFill="1"/>
    <xf numFmtId="0" fontId="0" fillId="6" borderId="0" xfId="0" applyFill="1"/>
    <xf numFmtId="0" fontId="3" fillId="6" borderId="0" xfId="0" applyFont="1" applyFill="1"/>
    <xf numFmtId="0" fontId="2" fillId="6" borderId="0" xfId="0" applyFont="1" applyFill="1" applyAlignment="1"/>
    <xf numFmtId="0" fontId="2" fillId="6" borderId="0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5" fillId="6" borderId="0" xfId="0" applyFont="1" applyFill="1"/>
    <xf numFmtId="0" fontId="2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4" fontId="2" fillId="6" borderId="1" xfId="0" applyNumberFormat="1" applyFont="1" applyFill="1" applyBorder="1" applyAlignment="1">
      <alignment horizontal="right"/>
    </xf>
    <xf numFmtId="2" fontId="5" fillId="6" borderId="1" xfId="0" applyNumberFormat="1" applyFont="1" applyFill="1" applyBorder="1"/>
    <xf numFmtId="2" fontId="1" fillId="6" borderId="1" xfId="1" applyNumberFormat="1" applyFont="1" applyFill="1" applyBorder="1"/>
    <xf numFmtId="2" fontId="0" fillId="6" borderId="1" xfId="1" applyNumberFormat="1" applyFont="1" applyFill="1" applyBorder="1"/>
    <xf numFmtId="2" fontId="1" fillId="6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/>
    <xf numFmtId="0" fontId="5" fillId="6" borderId="1" xfId="3" applyFont="1" applyFill="1" applyBorder="1" applyAlignment="1">
      <alignment horizontal="center"/>
    </xf>
    <xf numFmtId="4" fontId="5" fillId="6" borderId="1" xfId="3" applyNumberFormat="1" applyFont="1" applyFill="1" applyBorder="1" applyAlignment="1"/>
    <xf numFmtId="0" fontId="9" fillId="6" borderId="1" xfId="4" applyFill="1" applyBorder="1" applyAlignment="1">
      <alignment horizontal="center" wrapText="1"/>
    </xf>
    <xf numFmtId="164" fontId="9" fillId="6" borderId="1" xfId="4" applyNumberFormat="1" applyFill="1" applyBorder="1" applyAlignment="1">
      <alignment horizontal="center"/>
    </xf>
    <xf numFmtId="4" fontId="9" fillId="6" borderId="2" xfId="4" applyNumberFormat="1" applyFill="1" applyBorder="1" applyAlignment="1"/>
    <xf numFmtId="0" fontId="1" fillId="6" borderId="1" xfId="0" applyFont="1" applyFill="1" applyBorder="1" applyAlignment="1">
      <alignment horizontal="left"/>
    </xf>
    <xf numFmtId="0" fontId="1" fillId="6" borderId="1" xfId="0" applyFont="1" applyFill="1" applyBorder="1"/>
    <xf numFmtId="0" fontId="11" fillId="6" borderId="1" xfId="2" applyFont="1" applyFill="1" applyBorder="1" applyAlignment="1">
      <alignment horizontal="center"/>
    </xf>
    <xf numFmtId="164" fontId="11" fillId="6" borderId="1" xfId="1" applyFont="1" applyFill="1" applyBorder="1" applyAlignment="1">
      <alignment horizontal="center"/>
    </xf>
    <xf numFmtId="2" fontId="1" fillId="6" borderId="2" xfId="0" applyNumberFormat="1" applyFont="1" applyFill="1" applyBorder="1" applyAlignment="1">
      <alignment horizontal="right"/>
    </xf>
    <xf numFmtId="0" fontId="12" fillId="6" borderId="1" xfId="4" applyFont="1" applyFill="1" applyBorder="1" applyAlignment="1">
      <alignment horizontal="left"/>
    </xf>
    <xf numFmtId="0" fontId="12" fillId="6" borderId="1" xfId="4" applyFont="1" applyFill="1" applyBorder="1" applyAlignment="1">
      <alignment horizontal="center"/>
    </xf>
    <xf numFmtId="2" fontId="9" fillId="6" borderId="2" xfId="4" applyNumberFormat="1" applyFill="1" applyBorder="1" applyAlignment="1">
      <alignment horizontal="right"/>
    </xf>
    <xf numFmtId="0" fontId="12" fillId="6" borderId="1" xfId="4" applyFont="1" applyFill="1" applyBorder="1"/>
    <xf numFmtId="4" fontId="1" fillId="6" borderId="1" xfId="1" applyNumberFormat="1" applyFont="1" applyFill="1" applyBorder="1" applyAlignment="1">
      <alignment horizontal="right"/>
    </xf>
    <xf numFmtId="2" fontId="0" fillId="6" borderId="1" xfId="0" applyNumberFormat="1" applyFill="1" applyBorder="1" applyAlignment="1"/>
    <xf numFmtId="2" fontId="0" fillId="6" borderId="1" xfId="1" applyNumberFormat="1" applyFont="1" applyFill="1" applyBorder="1" applyAlignment="1"/>
    <xf numFmtId="4" fontId="2" fillId="6" borderId="1" xfId="0" applyNumberFormat="1" applyFont="1" applyFill="1" applyBorder="1" applyAlignment="1">
      <alignment horizontal="right" wrapText="1"/>
    </xf>
    <xf numFmtId="4" fontId="5" fillId="6" borderId="1" xfId="1" applyNumberFormat="1" applyFont="1" applyFill="1" applyBorder="1" applyAlignment="1">
      <alignment horizontal="right" vertical="top"/>
    </xf>
    <xf numFmtId="2" fontId="0" fillId="6" borderId="1" xfId="0" applyNumberFormat="1" applyFill="1" applyBorder="1"/>
    <xf numFmtId="0" fontId="12" fillId="6" borderId="1" xfId="4" applyFont="1" applyFill="1" applyBorder="1" applyAlignment="1">
      <alignment horizontal="center" wrapText="1"/>
    </xf>
    <xf numFmtId="0" fontId="1" fillId="6" borderId="1" xfId="0" applyFont="1" applyFill="1" applyBorder="1" applyAlignment="1">
      <alignment wrapText="1"/>
    </xf>
    <xf numFmtId="2" fontId="2" fillId="6" borderId="1" xfId="0" applyNumberFormat="1" applyFont="1" applyFill="1" applyBorder="1" applyAlignment="1">
      <alignment horizontal="right"/>
    </xf>
    <xf numFmtId="2" fontId="2" fillId="6" borderId="1" xfId="0" applyNumberFormat="1" applyFont="1" applyFill="1" applyBorder="1"/>
    <xf numFmtId="2" fontId="1" fillId="6" borderId="1" xfId="1" applyNumberFormat="1" applyFont="1" applyFill="1" applyBorder="1" applyAlignment="1">
      <alignment horizontal="right"/>
    </xf>
    <xf numFmtId="0" fontId="5" fillId="6" borderId="1" xfId="0" applyFont="1" applyFill="1" applyBorder="1"/>
    <xf numFmtId="4" fontId="5" fillId="6" borderId="1" xfId="0" applyNumberFormat="1" applyFont="1" applyFill="1" applyBorder="1"/>
    <xf numFmtId="0" fontId="9" fillId="4" borderId="1" xfId="4" applyBorder="1" applyAlignment="1">
      <alignment horizontal="center" wrapText="1"/>
    </xf>
    <xf numFmtId="2" fontId="9" fillId="4" borderId="1" xfId="4" applyNumberFormat="1" applyBorder="1" applyAlignment="1">
      <alignment horizontal="center"/>
    </xf>
    <xf numFmtId="2" fontId="9" fillId="4" borderId="1" xfId="4" applyNumberFormat="1" applyBorder="1" applyAlignment="1">
      <alignment horizontal="right"/>
    </xf>
    <xf numFmtId="0" fontId="9" fillId="4" borderId="1" xfId="4" applyBorder="1" applyAlignment="1">
      <alignment horizontal="left"/>
    </xf>
    <xf numFmtId="0" fontId="9" fillId="4" borderId="1" xfId="4" applyBorder="1" applyAlignment="1">
      <alignment horizontal="center"/>
    </xf>
    <xf numFmtId="0" fontId="9" fillId="4" borderId="1" xfId="4" applyBorder="1"/>
    <xf numFmtId="0" fontId="14" fillId="6" borderId="1" xfId="5" applyFont="1" applyFill="1" applyBorder="1" applyAlignment="1">
      <alignment horizontal="left" wrapText="1"/>
    </xf>
    <xf numFmtId="0" fontId="14" fillId="6" borderId="1" xfId="5" applyFont="1" applyFill="1" applyBorder="1" applyAlignment="1">
      <alignment horizontal="center"/>
    </xf>
    <xf numFmtId="4" fontId="14" fillId="6" borderId="1" xfId="5" applyNumberFormat="1" applyFont="1" applyFill="1" applyBorder="1" applyAlignment="1"/>
    <xf numFmtId="0" fontId="14" fillId="6" borderId="1" xfId="5" applyFont="1" applyFill="1" applyBorder="1" applyAlignment="1">
      <alignment horizontal="left"/>
    </xf>
    <xf numFmtId="0" fontId="14" fillId="6" borderId="1" xfId="5" applyFont="1" applyFill="1" applyBorder="1"/>
    <xf numFmtId="0" fontId="14" fillId="6" borderId="1" xfId="5" applyFont="1" applyFill="1" applyBorder="1" applyAlignment="1">
      <alignment wrapText="1"/>
    </xf>
    <xf numFmtId="0" fontId="15" fillId="6" borderId="1" xfId="0" applyFont="1" applyFill="1" applyBorder="1"/>
    <xf numFmtId="0" fontId="15" fillId="6" borderId="1" xfId="0" applyFont="1" applyFill="1" applyBorder="1" applyAlignment="1">
      <alignment horizontal="center"/>
    </xf>
    <xf numFmtId="4" fontId="14" fillId="6" borderId="2" xfId="5" applyNumberFormat="1" applyFont="1" applyFill="1" applyBorder="1" applyAlignment="1"/>
    <xf numFmtId="0" fontId="9" fillId="4" borderId="1" xfId="4" applyBorder="1" applyAlignment="1">
      <alignment horizontal="left" wrapText="1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</cellXfs>
  <cellStyles count="6">
    <cellStyle name="Accent6" xfId="3" builtinId="49"/>
    <cellStyle name="Bad" xfId="5" builtinId="27"/>
    <cellStyle name="Check Cell" xfId="2" builtinId="23"/>
    <cellStyle name="Comma" xfId="1" builtinId="3"/>
    <cellStyle name="Good" xfId="4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0"/>
  <sheetViews>
    <sheetView tabSelected="1" topLeftCell="A88" zoomScaleNormal="100" workbookViewId="0">
      <selection activeCell="I43" sqref="I43"/>
    </sheetView>
  </sheetViews>
  <sheetFormatPr defaultRowHeight="12.75"/>
  <cols>
    <col min="1" max="1" width="30.5703125" style="10" customWidth="1"/>
    <col min="2" max="2" width="11" style="10" customWidth="1"/>
    <col min="3" max="3" width="10.5703125" style="10" customWidth="1"/>
    <col min="4" max="4" width="10.140625" style="10" customWidth="1"/>
    <col min="5" max="5" width="9.5703125" style="11" customWidth="1"/>
    <col min="6" max="6" width="9.7109375" style="12" customWidth="1"/>
    <col min="7" max="7" width="10" style="12" customWidth="1"/>
  </cols>
  <sheetData>
    <row r="1" spans="1:7">
      <c r="A1" s="9" t="s">
        <v>17</v>
      </c>
    </row>
    <row r="3" spans="1:7">
      <c r="B3" s="13"/>
      <c r="C3" s="11"/>
      <c r="D3" s="13" t="s">
        <v>13</v>
      </c>
    </row>
    <row r="4" spans="1:7">
      <c r="B4" s="13"/>
      <c r="C4" s="11"/>
      <c r="D4" s="13" t="s">
        <v>31</v>
      </c>
    </row>
    <row r="5" spans="1:7">
      <c r="B5" s="13"/>
      <c r="C5" s="13"/>
      <c r="D5" s="13"/>
    </row>
    <row r="6" spans="1:7">
      <c r="B6" s="13"/>
      <c r="C6" s="13"/>
    </row>
    <row r="7" spans="1:7">
      <c r="A7" s="72" t="s">
        <v>36</v>
      </c>
      <c r="B7" s="72"/>
      <c r="C7" s="72"/>
      <c r="D7" s="72"/>
      <c r="E7" s="72"/>
      <c r="F7" s="72"/>
      <c r="G7" s="72"/>
    </row>
    <row r="8" spans="1:7">
      <c r="A8" s="72" t="s">
        <v>41</v>
      </c>
      <c r="B8" s="72"/>
      <c r="C8" s="72"/>
      <c r="D8" s="72"/>
      <c r="E8" s="72"/>
      <c r="F8" s="72"/>
      <c r="G8" s="72"/>
    </row>
    <row r="9" spans="1:7">
      <c r="A9" s="73" t="s">
        <v>29</v>
      </c>
      <c r="B9" s="73"/>
      <c r="C9" s="73"/>
      <c r="D9" s="73"/>
      <c r="E9" s="73"/>
      <c r="F9" s="73"/>
      <c r="G9" s="73"/>
    </row>
    <row r="10" spans="1:7">
      <c r="A10" s="73"/>
      <c r="B10" s="73"/>
      <c r="C10" s="73"/>
      <c r="D10" s="73"/>
    </row>
    <row r="11" spans="1:7">
      <c r="A11" s="14"/>
      <c r="B11" s="15"/>
      <c r="C11" s="15"/>
    </row>
    <row r="12" spans="1:7">
      <c r="C12" s="16"/>
      <c r="F12" s="17" t="s">
        <v>37</v>
      </c>
    </row>
    <row r="13" spans="1:7" ht="12.75" customHeight="1">
      <c r="A13" s="70" t="s">
        <v>21</v>
      </c>
      <c r="B13" s="70" t="s">
        <v>0</v>
      </c>
      <c r="C13" s="74" t="s">
        <v>22</v>
      </c>
      <c r="D13" s="70" t="s">
        <v>30</v>
      </c>
      <c r="E13" s="70" t="s">
        <v>38</v>
      </c>
      <c r="F13" s="70" t="s">
        <v>39</v>
      </c>
      <c r="G13" s="70" t="s">
        <v>40</v>
      </c>
    </row>
    <row r="14" spans="1:7" ht="27.75" customHeight="1">
      <c r="A14" s="71"/>
      <c r="B14" s="71"/>
      <c r="C14" s="75"/>
      <c r="D14" s="71"/>
      <c r="E14" s="71"/>
      <c r="F14" s="71"/>
      <c r="G14" s="71"/>
    </row>
    <row r="15" spans="1:7">
      <c r="A15" s="18">
        <v>1</v>
      </c>
      <c r="B15" s="18">
        <v>2</v>
      </c>
      <c r="C15" s="18">
        <v>3</v>
      </c>
      <c r="D15" s="18">
        <v>4</v>
      </c>
      <c r="E15" s="19">
        <v>5</v>
      </c>
      <c r="F15" s="19">
        <v>6</v>
      </c>
      <c r="G15" s="19">
        <v>7</v>
      </c>
    </row>
    <row r="16" spans="1:7" ht="27" customHeight="1">
      <c r="A16" s="20" t="s">
        <v>16</v>
      </c>
      <c r="B16" s="18"/>
      <c r="C16" s="21">
        <f>C17+C18+C19+C20+C21+C22+C23+C25</f>
        <v>426.95</v>
      </c>
      <c r="D16" s="21">
        <f t="shared" ref="D16:G16" si="0">D17+D18+D19+D20+D21+D22+D23+D25</f>
        <v>611.25</v>
      </c>
      <c r="E16" s="21">
        <f t="shared" si="0"/>
        <v>-116</v>
      </c>
      <c r="F16" s="21">
        <f t="shared" si="0"/>
        <v>-152</v>
      </c>
      <c r="G16" s="21">
        <f t="shared" si="0"/>
        <v>83.7</v>
      </c>
    </row>
    <row r="17" spans="1:7" ht="22.5" customHeight="1">
      <c r="A17" s="2" t="s">
        <v>52</v>
      </c>
      <c r="B17" s="4" t="s">
        <v>48</v>
      </c>
      <c r="C17" s="5">
        <f>D17</f>
        <v>0.3</v>
      </c>
      <c r="D17" s="5">
        <v>0.3</v>
      </c>
      <c r="E17" s="5">
        <v>0</v>
      </c>
      <c r="F17" s="5">
        <v>0</v>
      </c>
      <c r="G17" s="5">
        <v>0</v>
      </c>
    </row>
    <row r="18" spans="1:7" ht="53.25" customHeight="1">
      <c r="A18" s="2" t="s">
        <v>53</v>
      </c>
      <c r="B18" s="4" t="s">
        <v>49</v>
      </c>
      <c r="C18" s="5">
        <f>D18+E18+F18+G18</f>
        <v>247</v>
      </c>
      <c r="D18" s="5">
        <v>146.30000000000001</v>
      </c>
      <c r="E18" s="5">
        <v>64</v>
      </c>
      <c r="F18" s="5">
        <v>26</v>
      </c>
      <c r="G18" s="5">
        <v>10.7</v>
      </c>
    </row>
    <row r="19" spans="1:7" ht="21.75" customHeight="1">
      <c r="A19" s="2" t="s">
        <v>26</v>
      </c>
      <c r="B19" s="4" t="s">
        <v>25</v>
      </c>
      <c r="C19" s="5">
        <f>D19</f>
        <v>0.35</v>
      </c>
      <c r="D19" s="5">
        <v>0.35</v>
      </c>
      <c r="E19" s="22">
        <v>0</v>
      </c>
      <c r="F19" s="22">
        <v>0</v>
      </c>
      <c r="G19" s="22">
        <v>0</v>
      </c>
    </row>
    <row r="20" spans="1:7" ht="52.5" customHeight="1">
      <c r="A20" s="2" t="s">
        <v>54</v>
      </c>
      <c r="B20" s="4" t="s">
        <v>50</v>
      </c>
      <c r="C20" s="5">
        <f>D20</f>
        <v>-270.68</v>
      </c>
      <c r="D20" s="5">
        <v>-270.68</v>
      </c>
      <c r="E20" s="5">
        <v>0</v>
      </c>
      <c r="F20" s="5">
        <v>0</v>
      </c>
      <c r="G20" s="5">
        <v>0</v>
      </c>
    </row>
    <row r="21" spans="1:7" ht="28.5" customHeight="1">
      <c r="A21" s="2" t="s">
        <v>55</v>
      </c>
      <c r="B21" s="4" t="s">
        <v>51</v>
      </c>
      <c r="C21" s="5">
        <f>D21</f>
        <v>270.68</v>
      </c>
      <c r="D21" s="5">
        <v>270.68</v>
      </c>
      <c r="E21" s="5">
        <v>0</v>
      </c>
      <c r="F21" s="5">
        <v>0</v>
      </c>
      <c r="G21" s="5">
        <v>0</v>
      </c>
    </row>
    <row r="22" spans="1:7" ht="21.75" customHeight="1">
      <c r="A22" s="2" t="s">
        <v>19</v>
      </c>
      <c r="B22" s="4" t="s">
        <v>18</v>
      </c>
      <c r="C22" s="5">
        <f>D22+E22+F22+G22</f>
        <v>-409</v>
      </c>
      <c r="D22" s="23">
        <v>-124</v>
      </c>
      <c r="E22" s="24">
        <v>-180</v>
      </c>
      <c r="F22" s="22">
        <v>-178</v>
      </c>
      <c r="G22" s="22">
        <v>73</v>
      </c>
    </row>
    <row r="23" spans="1:7" ht="27" customHeight="1">
      <c r="A23" s="2" t="s">
        <v>23</v>
      </c>
      <c r="B23" s="4" t="s">
        <v>35</v>
      </c>
      <c r="C23" s="5">
        <f>C24</f>
        <v>61.3</v>
      </c>
      <c r="D23" s="5">
        <f>D24</f>
        <v>61.3</v>
      </c>
      <c r="E23" s="22">
        <v>0</v>
      </c>
      <c r="F23" s="22">
        <v>0</v>
      </c>
      <c r="G23" s="22">
        <v>0</v>
      </c>
    </row>
    <row r="24" spans="1:7" ht="21.75" customHeight="1">
      <c r="A24" s="2" t="s">
        <v>34</v>
      </c>
      <c r="B24" s="4" t="s">
        <v>33</v>
      </c>
      <c r="C24" s="5">
        <f>D24</f>
        <v>61.3</v>
      </c>
      <c r="D24" s="23">
        <v>61.3</v>
      </c>
      <c r="E24" s="22">
        <v>0</v>
      </c>
      <c r="F24" s="22">
        <v>0</v>
      </c>
      <c r="G24" s="22">
        <v>0</v>
      </c>
    </row>
    <row r="25" spans="1:7" ht="29.25" customHeight="1">
      <c r="A25" s="2" t="s">
        <v>63</v>
      </c>
      <c r="B25" s="4" t="s">
        <v>62</v>
      </c>
      <c r="C25" s="5">
        <f>D25</f>
        <v>527</v>
      </c>
      <c r="D25" s="23">
        <v>527</v>
      </c>
      <c r="E25" s="5">
        <v>0</v>
      </c>
      <c r="F25" s="5">
        <v>0</v>
      </c>
      <c r="G25" s="5">
        <v>0</v>
      </c>
    </row>
    <row r="26" spans="1:7" ht="33" customHeight="1">
      <c r="A26" s="20" t="s">
        <v>1</v>
      </c>
      <c r="B26" s="4"/>
      <c r="C26" s="6">
        <f>C27+C28+C29+C30+C31</f>
        <v>-432.03</v>
      </c>
      <c r="D26" s="6">
        <f t="shared" ref="D26:G26" si="1">D27+D28+D29+D30+D31</f>
        <v>-247.73</v>
      </c>
      <c r="E26" s="6">
        <f t="shared" si="1"/>
        <v>-116</v>
      </c>
      <c r="F26" s="6">
        <f t="shared" si="1"/>
        <v>-152</v>
      </c>
      <c r="G26" s="6">
        <f t="shared" si="1"/>
        <v>83.7</v>
      </c>
    </row>
    <row r="27" spans="1:7" ht="21.75" customHeight="1">
      <c r="A27" s="2" t="s">
        <v>52</v>
      </c>
      <c r="B27" s="4" t="s">
        <v>48</v>
      </c>
      <c r="C27" s="6">
        <f>D27</f>
        <v>0.3</v>
      </c>
      <c r="D27" s="7">
        <v>0.3</v>
      </c>
      <c r="E27" s="5">
        <v>0</v>
      </c>
      <c r="F27" s="5">
        <v>0</v>
      </c>
      <c r="G27" s="5">
        <v>0</v>
      </c>
    </row>
    <row r="28" spans="1:7" ht="54" customHeight="1">
      <c r="A28" s="2" t="s">
        <v>53</v>
      </c>
      <c r="B28" s="4" t="s">
        <v>49</v>
      </c>
      <c r="C28" s="7">
        <f>D28+E28+F28+G28</f>
        <v>247</v>
      </c>
      <c r="D28" s="7">
        <v>146.30000000000001</v>
      </c>
      <c r="E28" s="7">
        <v>64</v>
      </c>
      <c r="F28" s="7">
        <v>26</v>
      </c>
      <c r="G28" s="7">
        <v>10.7</v>
      </c>
    </row>
    <row r="29" spans="1:7" ht="21.75" customHeight="1">
      <c r="A29" s="2" t="s">
        <v>26</v>
      </c>
      <c r="B29" s="4" t="s">
        <v>25</v>
      </c>
      <c r="C29" s="5">
        <f>D29</f>
        <v>0.35</v>
      </c>
      <c r="D29" s="5">
        <v>0.35</v>
      </c>
      <c r="E29" s="22">
        <v>0</v>
      </c>
      <c r="F29" s="22">
        <v>0</v>
      </c>
      <c r="G29" s="22">
        <v>0</v>
      </c>
    </row>
    <row r="30" spans="1:7" ht="54" customHeight="1">
      <c r="A30" s="2" t="s">
        <v>54</v>
      </c>
      <c r="B30" s="4" t="s">
        <v>50</v>
      </c>
      <c r="C30" s="5">
        <f>D30</f>
        <v>-270.68</v>
      </c>
      <c r="D30" s="5">
        <v>-270.68</v>
      </c>
      <c r="E30" s="5">
        <v>0</v>
      </c>
      <c r="F30" s="5">
        <v>0</v>
      </c>
      <c r="G30" s="5">
        <v>0</v>
      </c>
    </row>
    <row r="31" spans="1:7" ht="21.75" customHeight="1">
      <c r="A31" s="2" t="s">
        <v>19</v>
      </c>
      <c r="B31" s="4" t="s">
        <v>18</v>
      </c>
      <c r="C31" s="5">
        <f>D31+E31+F31+G31</f>
        <v>-409</v>
      </c>
      <c r="D31" s="23">
        <v>-124</v>
      </c>
      <c r="E31" s="24">
        <v>-180</v>
      </c>
      <c r="F31" s="22">
        <v>-178</v>
      </c>
      <c r="G31" s="22">
        <v>73</v>
      </c>
    </row>
    <row r="32" spans="1:7" ht="35.25" customHeight="1">
      <c r="A32" s="20" t="s">
        <v>2</v>
      </c>
      <c r="B32" s="4"/>
      <c r="C32" s="21">
        <f>C33+C34+C36</f>
        <v>858.98</v>
      </c>
      <c r="D32" s="21">
        <f t="shared" ref="D32:G32" si="2">D33+D34+D36</f>
        <v>858.98</v>
      </c>
      <c r="E32" s="21">
        <f t="shared" si="2"/>
        <v>0</v>
      </c>
      <c r="F32" s="21">
        <f t="shared" si="2"/>
        <v>0</v>
      </c>
      <c r="G32" s="21">
        <f t="shared" si="2"/>
        <v>0</v>
      </c>
    </row>
    <row r="33" spans="1:7" ht="32.25" customHeight="1">
      <c r="A33" s="2" t="s">
        <v>55</v>
      </c>
      <c r="B33" s="4" t="s">
        <v>51</v>
      </c>
      <c r="C33" s="5">
        <f>D33</f>
        <v>270.68</v>
      </c>
      <c r="D33" s="5">
        <v>270.68</v>
      </c>
      <c r="E33" s="5">
        <v>0</v>
      </c>
      <c r="F33" s="5">
        <v>0</v>
      </c>
      <c r="G33" s="5">
        <v>0</v>
      </c>
    </row>
    <row r="34" spans="1:7" ht="31.5" customHeight="1">
      <c r="A34" s="2" t="s">
        <v>23</v>
      </c>
      <c r="B34" s="4" t="s">
        <v>35</v>
      </c>
      <c r="C34" s="5">
        <f>C35</f>
        <v>61.3</v>
      </c>
      <c r="D34" s="5">
        <f>D35</f>
        <v>61.3</v>
      </c>
      <c r="E34" s="22">
        <v>0</v>
      </c>
      <c r="F34" s="22">
        <v>0</v>
      </c>
      <c r="G34" s="22">
        <v>0</v>
      </c>
    </row>
    <row r="35" spans="1:7" ht="21" customHeight="1">
      <c r="A35" s="2" t="s">
        <v>34</v>
      </c>
      <c r="B35" s="4" t="s">
        <v>33</v>
      </c>
      <c r="C35" s="25">
        <f>D35</f>
        <v>61.3</v>
      </c>
      <c r="D35" s="26">
        <v>61.3</v>
      </c>
      <c r="E35" s="22">
        <v>0</v>
      </c>
      <c r="F35" s="22">
        <v>0</v>
      </c>
      <c r="G35" s="22">
        <v>0</v>
      </c>
    </row>
    <row r="36" spans="1:7" ht="30" customHeight="1">
      <c r="A36" s="2" t="s">
        <v>63</v>
      </c>
      <c r="B36" s="4" t="s">
        <v>62</v>
      </c>
      <c r="C36" s="25">
        <f>D36</f>
        <v>527</v>
      </c>
      <c r="D36" s="26">
        <v>527</v>
      </c>
      <c r="E36" s="5">
        <v>0</v>
      </c>
      <c r="F36" s="5">
        <v>0</v>
      </c>
      <c r="G36" s="5">
        <v>0</v>
      </c>
    </row>
    <row r="37" spans="1:7" ht="33" customHeight="1">
      <c r="A37" s="27" t="s">
        <v>3</v>
      </c>
      <c r="B37" s="27"/>
      <c r="C37" s="28">
        <f>C45+C76+C86</f>
        <v>426.95</v>
      </c>
      <c r="D37" s="28">
        <f t="shared" ref="D37:G37" si="3">D45+D76+D86</f>
        <v>611.25</v>
      </c>
      <c r="E37" s="28">
        <f t="shared" si="3"/>
        <v>-116</v>
      </c>
      <c r="F37" s="28">
        <f t="shared" si="3"/>
        <v>-152</v>
      </c>
      <c r="G37" s="28">
        <f t="shared" si="3"/>
        <v>83.7</v>
      </c>
    </row>
    <row r="38" spans="1:7" ht="30">
      <c r="A38" s="60" t="s">
        <v>4</v>
      </c>
      <c r="B38" s="61"/>
      <c r="C38" s="62">
        <f>C46+C77+C87</f>
        <v>426.95</v>
      </c>
      <c r="D38" s="62">
        <f t="shared" ref="D38:G38" si="4">D46+D77+D87</f>
        <v>611.25</v>
      </c>
      <c r="E38" s="62">
        <f t="shared" si="4"/>
        <v>-116</v>
      </c>
      <c r="F38" s="62">
        <f t="shared" si="4"/>
        <v>-152</v>
      </c>
      <c r="G38" s="62">
        <f t="shared" si="4"/>
        <v>83.7</v>
      </c>
    </row>
    <row r="39" spans="1:7" ht="20.25" customHeight="1">
      <c r="A39" s="63" t="s">
        <v>5</v>
      </c>
      <c r="B39" s="61"/>
      <c r="C39" s="62">
        <f>C46+C88</f>
        <v>-161.35000000000002</v>
      </c>
      <c r="D39" s="62">
        <f t="shared" ref="D39:G39" si="5">D46+D88</f>
        <v>22.949999999999996</v>
      </c>
      <c r="E39" s="62">
        <f t="shared" si="5"/>
        <v>-116</v>
      </c>
      <c r="F39" s="62">
        <f t="shared" si="5"/>
        <v>-152</v>
      </c>
      <c r="G39" s="62">
        <f t="shared" si="5"/>
        <v>83.7</v>
      </c>
    </row>
    <row r="40" spans="1:7" ht="21.75" customHeight="1">
      <c r="A40" s="64" t="s">
        <v>6</v>
      </c>
      <c r="B40" s="61">
        <v>10</v>
      </c>
      <c r="C40" s="62">
        <f>C54</f>
        <v>-277</v>
      </c>
      <c r="D40" s="62">
        <f t="shared" ref="D40:G40" si="6">D54</f>
        <v>-75</v>
      </c>
      <c r="E40" s="62">
        <f>E54</f>
        <v>-131</v>
      </c>
      <c r="F40" s="62">
        <f t="shared" si="6"/>
        <v>-141</v>
      </c>
      <c r="G40" s="62">
        <f t="shared" si="6"/>
        <v>70</v>
      </c>
    </row>
    <row r="41" spans="1:7" ht="21.75" customHeight="1">
      <c r="A41" s="64" t="s">
        <v>7</v>
      </c>
      <c r="B41" s="61">
        <v>20</v>
      </c>
      <c r="C41" s="62">
        <f>C48+C89</f>
        <v>115.64999999999998</v>
      </c>
      <c r="D41" s="62">
        <f t="shared" ref="D41:G41" si="7">D48+D89</f>
        <v>97.949999999999989</v>
      </c>
      <c r="E41" s="62">
        <f t="shared" si="7"/>
        <v>15</v>
      </c>
      <c r="F41" s="62">
        <f t="shared" si="7"/>
        <v>-11</v>
      </c>
      <c r="G41" s="62">
        <f t="shared" si="7"/>
        <v>13.7</v>
      </c>
    </row>
    <row r="42" spans="1:7" ht="25.5" customHeight="1">
      <c r="A42" s="64" t="s">
        <v>8</v>
      </c>
      <c r="B42" s="61"/>
      <c r="C42" s="62">
        <f>C77+C90</f>
        <v>588.29999999999995</v>
      </c>
      <c r="D42" s="62">
        <f t="shared" ref="D42:G42" si="8">D77+D90</f>
        <v>588.29999999999995</v>
      </c>
      <c r="E42" s="62">
        <f t="shared" si="8"/>
        <v>0</v>
      </c>
      <c r="F42" s="62">
        <f t="shared" si="8"/>
        <v>0</v>
      </c>
      <c r="G42" s="62">
        <f t="shared" si="8"/>
        <v>0</v>
      </c>
    </row>
    <row r="43" spans="1:7" ht="32.25" customHeight="1">
      <c r="A43" s="65" t="s">
        <v>47</v>
      </c>
      <c r="B43" s="61" t="s">
        <v>32</v>
      </c>
      <c r="C43" s="62">
        <f>C80</f>
        <v>61.3</v>
      </c>
      <c r="D43" s="62">
        <f t="shared" ref="D43:G43" si="9">D80</f>
        <v>61.3</v>
      </c>
      <c r="E43" s="62">
        <f t="shared" si="9"/>
        <v>0</v>
      </c>
      <c r="F43" s="62">
        <f t="shared" si="9"/>
        <v>0</v>
      </c>
      <c r="G43" s="62">
        <f t="shared" si="9"/>
        <v>0</v>
      </c>
    </row>
    <row r="44" spans="1:7" ht="27.75" customHeight="1">
      <c r="A44" s="66" t="s">
        <v>61</v>
      </c>
      <c r="B44" s="67">
        <v>70</v>
      </c>
      <c r="C44" s="68">
        <f>C97</f>
        <v>527</v>
      </c>
      <c r="D44" s="68">
        <f t="shared" ref="D44:G44" si="10">D97</f>
        <v>527</v>
      </c>
      <c r="E44" s="68">
        <f t="shared" si="10"/>
        <v>0</v>
      </c>
      <c r="F44" s="68">
        <f t="shared" si="10"/>
        <v>0</v>
      </c>
      <c r="G44" s="68">
        <f t="shared" si="10"/>
        <v>0</v>
      </c>
    </row>
    <row r="45" spans="1:7" ht="32.25" customHeight="1">
      <c r="A45" s="29" t="s">
        <v>9</v>
      </c>
      <c r="B45" s="30">
        <v>66.099999999999994</v>
      </c>
      <c r="C45" s="31">
        <f>C49+C52</f>
        <v>-161.70000000000002</v>
      </c>
      <c r="D45" s="31">
        <f t="shared" ref="D45:G45" si="11">D49+D52</f>
        <v>22.599999999999994</v>
      </c>
      <c r="E45" s="31">
        <f t="shared" si="11"/>
        <v>-116</v>
      </c>
      <c r="F45" s="31">
        <f t="shared" si="11"/>
        <v>-152</v>
      </c>
      <c r="G45" s="31">
        <f t="shared" si="11"/>
        <v>83.7</v>
      </c>
    </row>
    <row r="46" spans="1:7" ht="24" customHeight="1">
      <c r="A46" s="32" t="s">
        <v>5</v>
      </c>
      <c r="B46" s="4"/>
      <c r="C46" s="8">
        <f>C50+C53</f>
        <v>-161.70000000000002</v>
      </c>
      <c r="D46" s="8">
        <f t="shared" ref="D46:G46" si="12">D50+D53</f>
        <v>22.599999999999994</v>
      </c>
      <c r="E46" s="8">
        <f t="shared" si="12"/>
        <v>-116</v>
      </c>
      <c r="F46" s="8">
        <f t="shared" si="12"/>
        <v>-152</v>
      </c>
      <c r="G46" s="8">
        <f t="shared" si="12"/>
        <v>83.7</v>
      </c>
    </row>
    <row r="47" spans="1:7" ht="24.75" customHeight="1">
      <c r="A47" s="33" t="s">
        <v>6</v>
      </c>
      <c r="B47" s="4">
        <v>10</v>
      </c>
      <c r="C47" s="8">
        <f>C54</f>
        <v>-277</v>
      </c>
      <c r="D47" s="8">
        <f t="shared" ref="D47:G47" si="13">D54</f>
        <v>-75</v>
      </c>
      <c r="E47" s="8">
        <f t="shared" si="13"/>
        <v>-131</v>
      </c>
      <c r="F47" s="8">
        <f t="shared" si="13"/>
        <v>-141</v>
      </c>
      <c r="G47" s="8">
        <f t="shared" si="13"/>
        <v>70</v>
      </c>
    </row>
    <row r="48" spans="1:7" ht="20.25" customHeight="1">
      <c r="A48" s="33" t="s">
        <v>15</v>
      </c>
      <c r="B48" s="4">
        <v>20</v>
      </c>
      <c r="C48" s="8">
        <f>C51+C55</f>
        <v>115.29999999999998</v>
      </c>
      <c r="D48" s="8">
        <f t="shared" ref="D48:G48" si="14">D51+D55</f>
        <v>97.6</v>
      </c>
      <c r="E48" s="8">
        <f t="shared" si="14"/>
        <v>15</v>
      </c>
      <c r="F48" s="8">
        <f t="shared" si="14"/>
        <v>-11</v>
      </c>
      <c r="G48" s="8">
        <f t="shared" si="14"/>
        <v>13.7</v>
      </c>
    </row>
    <row r="49" spans="1:7" ht="32.25" customHeight="1">
      <c r="A49" s="29" t="s">
        <v>57</v>
      </c>
      <c r="B49" s="30">
        <v>66.099999999999994</v>
      </c>
      <c r="C49" s="31">
        <f>C50</f>
        <v>247.29999999999998</v>
      </c>
      <c r="D49" s="31">
        <f t="shared" ref="D49:G49" si="15">D50</f>
        <v>146.6</v>
      </c>
      <c r="E49" s="31">
        <f t="shared" si="15"/>
        <v>64</v>
      </c>
      <c r="F49" s="31">
        <f t="shared" si="15"/>
        <v>26</v>
      </c>
      <c r="G49" s="31">
        <f t="shared" si="15"/>
        <v>10.7</v>
      </c>
    </row>
    <row r="50" spans="1:7" ht="23.25" customHeight="1">
      <c r="A50" s="32" t="s">
        <v>5</v>
      </c>
      <c r="B50" s="4"/>
      <c r="C50" s="8">
        <f>C51</f>
        <v>247.29999999999998</v>
      </c>
      <c r="D50" s="8">
        <f t="shared" ref="D50:G50" si="16">D51</f>
        <v>146.6</v>
      </c>
      <c r="E50" s="8">
        <f t="shared" si="16"/>
        <v>64</v>
      </c>
      <c r="F50" s="8">
        <f t="shared" si="16"/>
        <v>26</v>
      </c>
      <c r="G50" s="8">
        <f t="shared" si="16"/>
        <v>10.7</v>
      </c>
    </row>
    <row r="51" spans="1:7" ht="22.5" customHeight="1">
      <c r="A51" s="33" t="s">
        <v>7</v>
      </c>
      <c r="B51" s="4">
        <v>20</v>
      </c>
      <c r="C51" s="8">
        <f>D51+E51+F51+G51</f>
        <v>247.29999999999998</v>
      </c>
      <c r="D51" s="8">
        <v>146.6</v>
      </c>
      <c r="E51" s="8">
        <v>64</v>
      </c>
      <c r="F51" s="8">
        <v>26</v>
      </c>
      <c r="G51" s="8">
        <v>10.7</v>
      </c>
    </row>
    <row r="52" spans="1:7" ht="22.5" customHeight="1">
      <c r="A52" s="34" t="s">
        <v>56</v>
      </c>
      <c r="B52" s="35">
        <v>66.099999999999994</v>
      </c>
      <c r="C52" s="36">
        <f>C56+C60+C64+C68+C72</f>
        <v>-409</v>
      </c>
      <c r="D52" s="36">
        <f t="shared" ref="D52:G52" si="17">D56+D60+D64+D68+D72</f>
        <v>-124</v>
      </c>
      <c r="E52" s="36">
        <f t="shared" si="17"/>
        <v>-180</v>
      </c>
      <c r="F52" s="36">
        <f t="shared" si="17"/>
        <v>-178</v>
      </c>
      <c r="G52" s="36">
        <f t="shared" si="17"/>
        <v>73</v>
      </c>
    </row>
    <row r="53" spans="1:7" ht="22.5" customHeight="1">
      <c r="A53" s="37" t="s">
        <v>5</v>
      </c>
      <c r="B53" s="38"/>
      <c r="C53" s="39">
        <f t="shared" ref="C53:G55" si="18">C57+C61+C65+C69+C73</f>
        <v>-409</v>
      </c>
      <c r="D53" s="39">
        <f t="shared" si="18"/>
        <v>-124</v>
      </c>
      <c r="E53" s="39">
        <f t="shared" si="18"/>
        <v>-180</v>
      </c>
      <c r="F53" s="39">
        <f t="shared" si="18"/>
        <v>-178</v>
      </c>
      <c r="G53" s="39">
        <f t="shared" si="18"/>
        <v>73</v>
      </c>
    </row>
    <row r="54" spans="1:7" ht="22.5" customHeight="1">
      <c r="A54" s="40" t="s">
        <v>6</v>
      </c>
      <c r="B54" s="38">
        <v>10</v>
      </c>
      <c r="C54" s="39">
        <f t="shared" si="18"/>
        <v>-277</v>
      </c>
      <c r="D54" s="39">
        <f t="shared" si="18"/>
        <v>-75</v>
      </c>
      <c r="E54" s="39">
        <f t="shared" si="18"/>
        <v>-131</v>
      </c>
      <c r="F54" s="39">
        <f t="shared" si="18"/>
        <v>-141</v>
      </c>
      <c r="G54" s="39">
        <f t="shared" si="18"/>
        <v>70</v>
      </c>
    </row>
    <row r="55" spans="1:7" ht="22.5" customHeight="1">
      <c r="A55" s="40" t="s">
        <v>7</v>
      </c>
      <c r="B55" s="38">
        <v>20</v>
      </c>
      <c r="C55" s="39">
        <f t="shared" si="18"/>
        <v>-132</v>
      </c>
      <c r="D55" s="39">
        <f t="shared" si="18"/>
        <v>-49</v>
      </c>
      <c r="E55" s="39">
        <f t="shared" si="18"/>
        <v>-49</v>
      </c>
      <c r="F55" s="39">
        <f t="shared" si="18"/>
        <v>-37</v>
      </c>
      <c r="G55" s="39">
        <f t="shared" si="18"/>
        <v>3</v>
      </c>
    </row>
    <row r="56" spans="1:7" ht="36" customHeight="1">
      <c r="A56" s="20" t="s">
        <v>42</v>
      </c>
      <c r="B56" s="4" t="s">
        <v>28</v>
      </c>
      <c r="C56" s="21">
        <f>C57</f>
        <v>-2</v>
      </c>
      <c r="D56" s="21">
        <f t="shared" ref="D56:G56" si="19">D57</f>
        <v>-6</v>
      </c>
      <c r="E56" s="21">
        <f t="shared" si="19"/>
        <v>0</v>
      </c>
      <c r="F56" s="21">
        <f t="shared" si="19"/>
        <v>0</v>
      </c>
      <c r="G56" s="21">
        <f t="shared" si="19"/>
        <v>4</v>
      </c>
    </row>
    <row r="57" spans="1:7" ht="20.25" customHeight="1">
      <c r="A57" s="32" t="s">
        <v>5</v>
      </c>
      <c r="B57" s="4"/>
      <c r="C57" s="21">
        <f>C58+C59</f>
        <v>-2</v>
      </c>
      <c r="D57" s="21">
        <f t="shared" ref="D57:G57" si="20">D58+D59</f>
        <v>-6</v>
      </c>
      <c r="E57" s="21">
        <f t="shared" si="20"/>
        <v>0</v>
      </c>
      <c r="F57" s="21">
        <f t="shared" si="20"/>
        <v>0</v>
      </c>
      <c r="G57" s="21">
        <f t="shared" si="20"/>
        <v>4</v>
      </c>
    </row>
    <row r="58" spans="1:7" ht="18.75" customHeight="1">
      <c r="A58" s="33" t="s">
        <v>6</v>
      </c>
      <c r="B58" s="4">
        <v>10</v>
      </c>
      <c r="C58" s="5">
        <f>D58+E58+F58+G58</f>
        <v>0</v>
      </c>
      <c r="D58" s="41">
        <v>-1</v>
      </c>
      <c r="E58" s="42">
        <v>0</v>
      </c>
      <c r="F58" s="42">
        <v>0</v>
      </c>
      <c r="G58" s="43">
        <v>1</v>
      </c>
    </row>
    <row r="59" spans="1:7" ht="18.75" customHeight="1">
      <c r="A59" s="33" t="s">
        <v>15</v>
      </c>
      <c r="B59" s="4">
        <v>20</v>
      </c>
      <c r="C59" s="5">
        <f>D59+E59+F59+G59</f>
        <v>-2</v>
      </c>
      <c r="D59" s="5">
        <v>-5</v>
      </c>
      <c r="E59" s="42">
        <v>0</v>
      </c>
      <c r="F59" s="42">
        <v>0</v>
      </c>
      <c r="G59" s="43">
        <v>3</v>
      </c>
    </row>
    <row r="60" spans="1:7" ht="39" customHeight="1">
      <c r="A60" s="20" t="s">
        <v>43</v>
      </c>
      <c r="B60" s="4" t="s">
        <v>28</v>
      </c>
      <c r="C60" s="44">
        <f>C61</f>
        <v>-16</v>
      </c>
      <c r="D60" s="44">
        <f t="shared" ref="D60:G60" si="21">D61</f>
        <v>-10</v>
      </c>
      <c r="E60" s="44">
        <f t="shared" si="21"/>
        <v>-8</v>
      </c>
      <c r="F60" s="44">
        <f t="shared" si="21"/>
        <v>-8</v>
      </c>
      <c r="G60" s="44">
        <f t="shared" si="21"/>
        <v>10</v>
      </c>
    </row>
    <row r="61" spans="1:7" ht="21" customHeight="1">
      <c r="A61" s="32" t="s">
        <v>5</v>
      </c>
      <c r="B61" s="4"/>
      <c r="C61" s="44">
        <f>C62+C63</f>
        <v>-16</v>
      </c>
      <c r="D61" s="44">
        <f t="shared" ref="D61:G61" si="22">D62+D63</f>
        <v>-10</v>
      </c>
      <c r="E61" s="44">
        <f t="shared" si="22"/>
        <v>-8</v>
      </c>
      <c r="F61" s="44">
        <f t="shared" si="22"/>
        <v>-8</v>
      </c>
      <c r="G61" s="44">
        <f t="shared" si="22"/>
        <v>10</v>
      </c>
    </row>
    <row r="62" spans="1:7" ht="16.5" customHeight="1">
      <c r="A62" s="33" t="s">
        <v>6</v>
      </c>
      <c r="B62" s="4">
        <v>10</v>
      </c>
      <c r="C62" s="5">
        <f>D62+E62+F62+G62</f>
        <v>-2</v>
      </c>
      <c r="D62" s="41">
        <v>-4</v>
      </c>
      <c r="E62" s="45">
        <f>-4</f>
        <v>-4</v>
      </c>
      <c r="F62" s="45">
        <v>-4</v>
      </c>
      <c r="G62" s="45">
        <v>10</v>
      </c>
    </row>
    <row r="63" spans="1:7" ht="18" customHeight="1">
      <c r="A63" s="33" t="s">
        <v>7</v>
      </c>
      <c r="B63" s="4">
        <v>20</v>
      </c>
      <c r="C63" s="5">
        <f>D63+E63+F63+G63</f>
        <v>-14</v>
      </c>
      <c r="D63" s="5">
        <v>-6</v>
      </c>
      <c r="E63" s="45">
        <v>-4</v>
      </c>
      <c r="F63" s="45">
        <v>-4</v>
      </c>
      <c r="G63" s="45">
        <v>0</v>
      </c>
    </row>
    <row r="64" spans="1:7" ht="32.25" customHeight="1">
      <c r="A64" s="20" t="s">
        <v>44</v>
      </c>
      <c r="B64" s="4" t="s">
        <v>28</v>
      </c>
      <c r="C64" s="44">
        <f>C65</f>
        <v>-181</v>
      </c>
      <c r="D64" s="44">
        <f t="shared" ref="D64:G64" si="23">D65</f>
        <v>-98</v>
      </c>
      <c r="E64" s="44">
        <f t="shared" si="23"/>
        <v>-95</v>
      </c>
      <c r="F64" s="44">
        <f t="shared" si="23"/>
        <v>-33</v>
      </c>
      <c r="G64" s="44">
        <f t="shared" si="23"/>
        <v>45</v>
      </c>
    </row>
    <row r="65" spans="1:7" ht="22.5" customHeight="1">
      <c r="A65" s="32" t="s">
        <v>5</v>
      </c>
      <c r="B65" s="4"/>
      <c r="C65" s="44">
        <f>C66+C67</f>
        <v>-181</v>
      </c>
      <c r="D65" s="44">
        <f t="shared" ref="D65:G65" si="24">D66+D67</f>
        <v>-98</v>
      </c>
      <c r="E65" s="44">
        <f t="shared" si="24"/>
        <v>-95</v>
      </c>
      <c r="F65" s="44">
        <f t="shared" si="24"/>
        <v>-33</v>
      </c>
      <c r="G65" s="44">
        <f t="shared" si="24"/>
        <v>45</v>
      </c>
    </row>
    <row r="66" spans="1:7" ht="20.25" customHeight="1">
      <c r="A66" s="33" t="s">
        <v>6</v>
      </c>
      <c r="B66" s="4">
        <v>10</v>
      </c>
      <c r="C66" s="5">
        <f>D66+E66+F66+G66</f>
        <v>-101</v>
      </c>
      <c r="D66" s="5">
        <v>-70</v>
      </c>
      <c r="E66" s="22">
        <v>-68</v>
      </c>
      <c r="F66" s="22">
        <v>-8</v>
      </c>
      <c r="G66" s="22">
        <v>45</v>
      </c>
    </row>
    <row r="67" spans="1:7" ht="21" customHeight="1">
      <c r="A67" s="33" t="s">
        <v>7</v>
      </c>
      <c r="B67" s="4">
        <v>20</v>
      </c>
      <c r="C67" s="5">
        <f>D67+E67+F67+G67</f>
        <v>-80</v>
      </c>
      <c r="D67" s="5">
        <v>-28</v>
      </c>
      <c r="E67" s="22">
        <v>-27</v>
      </c>
      <c r="F67" s="22">
        <v>-25</v>
      </c>
      <c r="G67" s="22">
        <v>0</v>
      </c>
    </row>
    <row r="68" spans="1:7" ht="30.75" customHeight="1">
      <c r="A68" s="20" t="s">
        <v>45</v>
      </c>
      <c r="B68" s="4" t="s">
        <v>28</v>
      </c>
      <c r="C68" s="44">
        <f>C69</f>
        <v>-125</v>
      </c>
      <c r="D68" s="44">
        <f t="shared" ref="D68:G68" si="25">D69</f>
        <v>-5</v>
      </c>
      <c r="E68" s="44">
        <f t="shared" si="25"/>
        <v>-67</v>
      </c>
      <c r="F68" s="44">
        <f t="shared" si="25"/>
        <v>-67</v>
      </c>
      <c r="G68" s="44">
        <f t="shared" si="25"/>
        <v>14</v>
      </c>
    </row>
    <row r="69" spans="1:7" ht="21.75" customHeight="1">
      <c r="A69" s="32" t="s">
        <v>5</v>
      </c>
      <c r="B69" s="4"/>
      <c r="C69" s="44">
        <f>C70+C71</f>
        <v>-125</v>
      </c>
      <c r="D69" s="44">
        <f t="shared" ref="D69:G69" si="26">D70+D71</f>
        <v>-5</v>
      </c>
      <c r="E69" s="44">
        <f t="shared" si="26"/>
        <v>-67</v>
      </c>
      <c r="F69" s="44">
        <f t="shared" si="26"/>
        <v>-67</v>
      </c>
      <c r="G69" s="44">
        <f t="shared" si="26"/>
        <v>14</v>
      </c>
    </row>
    <row r="70" spans="1:7" ht="18.75" customHeight="1">
      <c r="A70" s="33" t="s">
        <v>6</v>
      </c>
      <c r="B70" s="4">
        <v>10</v>
      </c>
      <c r="C70" s="5">
        <f>D70+E70+F70+G70</f>
        <v>-104</v>
      </c>
      <c r="D70" s="5">
        <v>0</v>
      </c>
      <c r="E70" s="46">
        <v>-59</v>
      </c>
      <c r="F70" s="46">
        <v>-59</v>
      </c>
      <c r="G70" s="46">
        <v>14</v>
      </c>
    </row>
    <row r="71" spans="1:7" ht="21.75" customHeight="1">
      <c r="A71" s="33" t="s">
        <v>15</v>
      </c>
      <c r="B71" s="4">
        <v>20</v>
      </c>
      <c r="C71" s="5">
        <f>D71+E71+F71+G71</f>
        <v>-21</v>
      </c>
      <c r="D71" s="5">
        <v>-5</v>
      </c>
      <c r="E71" s="46">
        <v>-8</v>
      </c>
      <c r="F71" s="46">
        <v>-8</v>
      </c>
      <c r="G71" s="46">
        <v>0</v>
      </c>
    </row>
    <row r="72" spans="1:7" ht="33" customHeight="1">
      <c r="A72" s="20" t="s">
        <v>46</v>
      </c>
      <c r="B72" s="4" t="s">
        <v>28</v>
      </c>
      <c r="C72" s="44">
        <f>C73</f>
        <v>-85</v>
      </c>
      <c r="D72" s="44">
        <f t="shared" ref="D72:G72" si="27">D73</f>
        <v>-5</v>
      </c>
      <c r="E72" s="44">
        <f t="shared" si="27"/>
        <v>-10</v>
      </c>
      <c r="F72" s="44">
        <f t="shared" si="27"/>
        <v>-70</v>
      </c>
      <c r="G72" s="44">
        <f t="shared" si="27"/>
        <v>0</v>
      </c>
    </row>
    <row r="73" spans="1:7" ht="23.25" customHeight="1">
      <c r="A73" s="32" t="s">
        <v>5</v>
      </c>
      <c r="B73" s="4"/>
      <c r="C73" s="44">
        <f>C74+C75</f>
        <v>-85</v>
      </c>
      <c r="D73" s="44">
        <f t="shared" ref="D73:G73" si="28">D74+D75</f>
        <v>-5</v>
      </c>
      <c r="E73" s="44">
        <f t="shared" si="28"/>
        <v>-10</v>
      </c>
      <c r="F73" s="44">
        <f t="shared" si="28"/>
        <v>-70</v>
      </c>
      <c r="G73" s="44">
        <f t="shared" si="28"/>
        <v>0</v>
      </c>
    </row>
    <row r="74" spans="1:7" ht="23.25" customHeight="1">
      <c r="A74" s="33" t="s">
        <v>6</v>
      </c>
      <c r="B74" s="4">
        <v>10</v>
      </c>
      <c r="C74" s="5">
        <f>D74+E74+F74+G74</f>
        <v>-70</v>
      </c>
      <c r="D74" s="5">
        <v>0</v>
      </c>
      <c r="E74" s="46">
        <v>0</v>
      </c>
      <c r="F74" s="46">
        <v>-70</v>
      </c>
      <c r="G74" s="46">
        <v>0</v>
      </c>
    </row>
    <row r="75" spans="1:7" ht="21.75" customHeight="1">
      <c r="A75" s="33" t="s">
        <v>7</v>
      </c>
      <c r="B75" s="4">
        <v>20</v>
      </c>
      <c r="C75" s="5">
        <f>D75+E75+F75+G75</f>
        <v>-15</v>
      </c>
      <c r="D75" s="5">
        <v>-5</v>
      </c>
      <c r="E75" s="46">
        <v>-10</v>
      </c>
      <c r="F75" s="46">
        <v>0</v>
      </c>
      <c r="G75" s="46">
        <v>0</v>
      </c>
    </row>
    <row r="76" spans="1:7" ht="27.75" customHeight="1">
      <c r="A76" s="47" t="s">
        <v>10</v>
      </c>
      <c r="B76" s="38" t="s">
        <v>11</v>
      </c>
      <c r="C76" s="3">
        <f t="shared" ref="C76:G80" si="29">C81</f>
        <v>61.3</v>
      </c>
      <c r="D76" s="3">
        <f t="shared" si="29"/>
        <v>61.3</v>
      </c>
      <c r="E76" s="3">
        <f t="shared" si="29"/>
        <v>0</v>
      </c>
      <c r="F76" s="3">
        <f t="shared" si="29"/>
        <v>0</v>
      </c>
      <c r="G76" s="3">
        <f t="shared" si="29"/>
        <v>0</v>
      </c>
    </row>
    <row r="77" spans="1:7" ht="21" customHeight="1">
      <c r="A77" s="18" t="s">
        <v>8</v>
      </c>
      <c r="B77" s="4"/>
      <c r="C77" s="3">
        <f t="shared" si="29"/>
        <v>61.3</v>
      </c>
      <c r="D77" s="3">
        <f t="shared" si="29"/>
        <v>61.3</v>
      </c>
      <c r="E77" s="3">
        <f t="shared" si="29"/>
        <v>0</v>
      </c>
      <c r="F77" s="3">
        <f t="shared" si="29"/>
        <v>0</v>
      </c>
      <c r="G77" s="3">
        <f t="shared" si="29"/>
        <v>0</v>
      </c>
    </row>
    <row r="78" spans="1:7" ht="22.5" customHeight="1">
      <c r="A78" s="20" t="s">
        <v>24</v>
      </c>
      <c r="B78" s="4"/>
      <c r="C78" s="3">
        <f t="shared" si="29"/>
        <v>61.3</v>
      </c>
      <c r="D78" s="3">
        <f t="shared" si="29"/>
        <v>61.3</v>
      </c>
      <c r="E78" s="3">
        <f t="shared" si="29"/>
        <v>0</v>
      </c>
      <c r="F78" s="3">
        <f t="shared" si="29"/>
        <v>0</v>
      </c>
      <c r="G78" s="3">
        <f t="shared" si="29"/>
        <v>0</v>
      </c>
    </row>
    <row r="79" spans="1:7" ht="30.75" customHeight="1">
      <c r="A79" s="2" t="s">
        <v>23</v>
      </c>
      <c r="B79" s="4">
        <v>56.16</v>
      </c>
      <c r="C79" s="3">
        <f t="shared" si="29"/>
        <v>61.3</v>
      </c>
      <c r="D79" s="3">
        <f t="shared" si="29"/>
        <v>61.3</v>
      </c>
      <c r="E79" s="3">
        <f t="shared" si="29"/>
        <v>0</v>
      </c>
      <c r="F79" s="3">
        <f t="shared" si="29"/>
        <v>0</v>
      </c>
      <c r="G79" s="3">
        <f t="shared" si="29"/>
        <v>0</v>
      </c>
    </row>
    <row r="80" spans="1:7" ht="26.25" customHeight="1">
      <c r="A80" s="48" t="s">
        <v>47</v>
      </c>
      <c r="B80" s="4" t="s">
        <v>32</v>
      </c>
      <c r="C80" s="3">
        <f t="shared" si="29"/>
        <v>61.3</v>
      </c>
      <c r="D80" s="3">
        <f t="shared" si="29"/>
        <v>61.3</v>
      </c>
      <c r="E80" s="3">
        <f t="shared" si="29"/>
        <v>0</v>
      </c>
      <c r="F80" s="3">
        <f t="shared" si="29"/>
        <v>0</v>
      </c>
      <c r="G80" s="3">
        <f t="shared" si="29"/>
        <v>0</v>
      </c>
    </row>
    <row r="81" spans="1:7" ht="33" customHeight="1">
      <c r="A81" s="20" t="s">
        <v>20</v>
      </c>
      <c r="B81" s="4" t="s">
        <v>11</v>
      </c>
      <c r="C81" s="49">
        <f t="shared" ref="C81:G84" si="30">C82</f>
        <v>61.3</v>
      </c>
      <c r="D81" s="49">
        <f t="shared" si="30"/>
        <v>61.3</v>
      </c>
      <c r="E81" s="49">
        <f t="shared" si="30"/>
        <v>0</v>
      </c>
      <c r="F81" s="49">
        <f t="shared" si="30"/>
        <v>0</v>
      </c>
      <c r="G81" s="49">
        <f t="shared" si="30"/>
        <v>0</v>
      </c>
    </row>
    <row r="82" spans="1:7" ht="27" customHeight="1">
      <c r="A82" s="18" t="s">
        <v>8</v>
      </c>
      <c r="B82" s="4"/>
      <c r="C82" s="49">
        <f t="shared" si="30"/>
        <v>61.3</v>
      </c>
      <c r="D82" s="49">
        <f t="shared" si="30"/>
        <v>61.3</v>
      </c>
      <c r="E82" s="49">
        <f t="shared" si="30"/>
        <v>0</v>
      </c>
      <c r="F82" s="49">
        <f t="shared" si="30"/>
        <v>0</v>
      </c>
      <c r="G82" s="49">
        <f t="shared" si="30"/>
        <v>0</v>
      </c>
    </row>
    <row r="83" spans="1:7" ht="20.25" customHeight="1">
      <c r="A83" s="20" t="s">
        <v>24</v>
      </c>
      <c r="B83" s="4"/>
      <c r="C83" s="49">
        <f t="shared" si="30"/>
        <v>61.3</v>
      </c>
      <c r="D83" s="49">
        <f t="shared" si="30"/>
        <v>61.3</v>
      </c>
      <c r="E83" s="49">
        <f t="shared" si="30"/>
        <v>0</v>
      </c>
      <c r="F83" s="49">
        <f t="shared" si="30"/>
        <v>0</v>
      </c>
      <c r="G83" s="49">
        <f t="shared" si="30"/>
        <v>0</v>
      </c>
    </row>
    <row r="84" spans="1:7" ht="32.25" customHeight="1">
      <c r="A84" s="2" t="s">
        <v>23</v>
      </c>
      <c r="B84" s="4">
        <v>56.16</v>
      </c>
      <c r="C84" s="49">
        <f t="shared" si="30"/>
        <v>61.3</v>
      </c>
      <c r="D84" s="49">
        <f t="shared" si="30"/>
        <v>61.3</v>
      </c>
      <c r="E84" s="49">
        <f t="shared" si="30"/>
        <v>0</v>
      </c>
      <c r="F84" s="49">
        <f t="shared" si="30"/>
        <v>0</v>
      </c>
      <c r="G84" s="49">
        <f t="shared" si="30"/>
        <v>0</v>
      </c>
    </row>
    <row r="85" spans="1:7" ht="29.25" customHeight="1">
      <c r="A85" s="48" t="s">
        <v>47</v>
      </c>
      <c r="B85" s="4" t="s">
        <v>32</v>
      </c>
      <c r="C85" s="25">
        <f>D85</f>
        <v>61.3</v>
      </c>
      <c r="D85" s="25">
        <v>61.3</v>
      </c>
      <c r="E85" s="25">
        <v>0</v>
      </c>
      <c r="F85" s="25">
        <v>0</v>
      </c>
      <c r="G85" s="25">
        <v>0</v>
      </c>
    </row>
    <row r="86" spans="1:7" ht="32.25" customHeight="1">
      <c r="A86" s="54" t="s">
        <v>12</v>
      </c>
      <c r="B86" s="55">
        <v>68.099999999999994</v>
      </c>
      <c r="C86" s="56">
        <f>C92+C95</f>
        <v>527.35</v>
      </c>
      <c r="D86" s="56">
        <f t="shared" ref="D86:G86" si="31">D92+D95</f>
        <v>527.35</v>
      </c>
      <c r="E86" s="56">
        <f t="shared" si="31"/>
        <v>0</v>
      </c>
      <c r="F86" s="56">
        <f t="shared" si="31"/>
        <v>0</v>
      </c>
      <c r="G86" s="56">
        <f t="shared" si="31"/>
        <v>0</v>
      </c>
    </row>
    <row r="87" spans="1:7" ht="32.25" customHeight="1">
      <c r="A87" s="69" t="s">
        <v>64</v>
      </c>
      <c r="B87" s="55"/>
      <c r="C87" s="56">
        <f>C93+C96</f>
        <v>527.35</v>
      </c>
      <c r="D87" s="56">
        <f t="shared" ref="D87:G87" si="32">D93+D96</f>
        <v>527.35</v>
      </c>
      <c r="E87" s="56">
        <f t="shared" si="32"/>
        <v>0</v>
      </c>
      <c r="F87" s="56">
        <f t="shared" si="32"/>
        <v>0</v>
      </c>
      <c r="G87" s="56">
        <f t="shared" si="32"/>
        <v>0</v>
      </c>
    </row>
    <row r="88" spans="1:7" ht="20.25" customHeight="1">
      <c r="A88" s="57" t="s">
        <v>5</v>
      </c>
      <c r="B88" s="58"/>
      <c r="C88" s="56">
        <f t="shared" ref="C88:D89" si="33">C93</f>
        <v>0.35</v>
      </c>
      <c r="D88" s="56">
        <f t="shared" si="33"/>
        <v>0.35</v>
      </c>
      <c r="E88" s="56">
        <f t="shared" ref="E88:G88" si="34">E93</f>
        <v>0</v>
      </c>
      <c r="F88" s="56">
        <f t="shared" si="34"/>
        <v>0</v>
      </c>
      <c r="G88" s="56">
        <f t="shared" si="34"/>
        <v>0</v>
      </c>
    </row>
    <row r="89" spans="1:7" ht="21.75" customHeight="1">
      <c r="A89" s="59" t="s">
        <v>7</v>
      </c>
      <c r="B89" s="58">
        <v>20</v>
      </c>
      <c r="C89" s="56">
        <f t="shared" si="33"/>
        <v>0.35</v>
      </c>
      <c r="D89" s="56">
        <f t="shared" si="33"/>
        <v>0.35</v>
      </c>
      <c r="E89" s="56">
        <f t="shared" ref="E89:G89" si="35">E94</f>
        <v>0</v>
      </c>
      <c r="F89" s="56">
        <f t="shared" si="35"/>
        <v>0</v>
      </c>
      <c r="G89" s="56">
        <f t="shared" si="35"/>
        <v>0</v>
      </c>
    </row>
    <row r="90" spans="1:7" ht="21.75" customHeight="1">
      <c r="A90" s="57" t="s">
        <v>8</v>
      </c>
      <c r="B90" s="58"/>
      <c r="C90" s="56">
        <f>C96</f>
        <v>527</v>
      </c>
      <c r="D90" s="56">
        <f t="shared" ref="D90:G90" si="36">D96</f>
        <v>527</v>
      </c>
      <c r="E90" s="56">
        <f t="shared" si="36"/>
        <v>0</v>
      </c>
      <c r="F90" s="56">
        <f t="shared" si="36"/>
        <v>0</v>
      </c>
      <c r="G90" s="56">
        <f t="shared" si="36"/>
        <v>0</v>
      </c>
    </row>
    <row r="91" spans="1:7" ht="21.75" customHeight="1">
      <c r="A91" s="59" t="s">
        <v>61</v>
      </c>
      <c r="B91" s="58">
        <v>70</v>
      </c>
      <c r="C91" s="56">
        <f>C97</f>
        <v>527</v>
      </c>
      <c r="D91" s="56">
        <f t="shared" ref="D91:G91" si="37">D97</f>
        <v>527</v>
      </c>
      <c r="E91" s="56">
        <f t="shared" si="37"/>
        <v>0</v>
      </c>
      <c r="F91" s="56">
        <f t="shared" si="37"/>
        <v>0</v>
      </c>
      <c r="G91" s="56">
        <f t="shared" si="37"/>
        <v>0</v>
      </c>
    </row>
    <row r="92" spans="1:7" ht="28.5" customHeight="1">
      <c r="A92" s="20" t="s">
        <v>14</v>
      </c>
      <c r="B92" s="4" t="s">
        <v>27</v>
      </c>
      <c r="C92" s="50">
        <f>C93</f>
        <v>0.35</v>
      </c>
      <c r="D92" s="50">
        <f t="shared" ref="D92:G92" si="38">D93</f>
        <v>0.35</v>
      </c>
      <c r="E92" s="50">
        <f t="shared" si="38"/>
        <v>0</v>
      </c>
      <c r="F92" s="50">
        <f t="shared" si="38"/>
        <v>0</v>
      </c>
      <c r="G92" s="50">
        <f t="shared" si="38"/>
        <v>0</v>
      </c>
    </row>
    <row r="93" spans="1:7" ht="18" customHeight="1">
      <c r="A93" s="32" t="s">
        <v>5</v>
      </c>
      <c r="B93" s="4"/>
      <c r="C93" s="50">
        <f t="shared" ref="C93:G93" si="39">C94</f>
        <v>0.35</v>
      </c>
      <c r="D93" s="49">
        <f t="shared" si="39"/>
        <v>0.35</v>
      </c>
      <c r="E93" s="49">
        <f t="shared" si="39"/>
        <v>0</v>
      </c>
      <c r="F93" s="49">
        <f t="shared" si="39"/>
        <v>0</v>
      </c>
      <c r="G93" s="49">
        <f t="shared" si="39"/>
        <v>0</v>
      </c>
    </row>
    <row r="94" spans="1:7" ht="21" customHeight="1">
      <c r="A94" s="33" t="s">
        <v>7</v>
      </c>
      <c r="B94" s="4">
        <v>20</v>
      </c>
      <c r="C94" s="1">
        <f>D94</f>
        <v>0.35</v>
      </c>
      <c r="D94" s="51">
        <v>0.35</v>
      </c>
      <c r="E94" s="51">
        <v>0</v>
      </c>
      <c r="F94" s="51">
        <v>0</v>
      </c>
      <c r="G94" s="51">
        <v>0</v>
      </c>
    </row>
    <row r="95" spans="1:7" ht="34.5" customHeight="1">
      <c r="A95" s="20" t="s">
        <v>44</v>
      </c>
      <c r="B95" s="4" t="s">
        <v>27</v>
      </c>
      <c r="C95" s="50">
        <f>C96</f>
        <v>527</v>
      </c>
      <c r="D95" s="50">
        <f t="shared" ref="D95:G95" si="40">D96</f>
        <v>527</v>
      </c>
      <c r="E95" s="50">
        <f t="shared" si="40"/>
        <v>0</v>
      </c>
      <c r="F95" s="50">
        <f t="shared" si="40"/>
        <v>0</v>
      </c>
      <c r="G95" s="50">
        <f t="shared" si="40"/>
        <v>0</v>
      </c>
    </row>
    <row r="96" spans="1:7" ht="21" customHeight="1">
      <c r="A96" s="32" t="s">
        <v>8</v>
      </c>
      <c r="B96" s="4"/>
      <c r="C96" s="1">
        <f>C97</f>
        <v>527</v>
      </c>
      <c r="D96" s="1">
        <f t="shared" ref="D96" si="41">D97</f>
        <v>527</v>
      </c>
      <c r="E96" s="1">
        <f t="shared" ref="E96:E97" si="42">E97</f>
        <v>0</v>
      </c>
      <c r="F96" s="1">
        <f t="shared" ref="F96:F97" si="43">F97</f>
        <v>0</v>
      </c>
      <c r="G96" s="1">
        <f t="shared" ref="G96:G97" si="44">G97</f>
        <v>0</v>
      </c>
    </row>
    <row r="97" spans="1:7" ht="21" customHeight="1">
      <c r="A97" s="33" t="s">
        <v>61</v>
      </c>
      <c r="B97" s="4">
        <v>70</v>
      </c>
      <c r="C97" s="1">
        <f>D97</f>
        <v>527</v>
      </c>
      <c r="D97" s="51">
        <v>527</v>
      </c>
      <c r="E97" s="1">
        <f t="shared" si="42"/>
        <v>0</v>
      </c>
      <c r="F97" s="1">
        <f t="shared" si="43"/>
        <v>0</v>
      </c>
      <c r="G97" s="1">
        <f t="shared" si="44"/>
        <v>0</v>
      </c>
    </row>
    <row r="98" spans="1:7" ht="22.5" customHeight="1">
      <c r="A98" s="52" t="s">
        <v>58</v>
      </c>
      <c r="B98" s="52"/>
      <c r="C98" s="53">
        <f>C26-C39</f>
        <v>-270.67999999999995</v>
      </c>
      <c r="D98" s="53">
        <f t="shared" ref="D98:G98" si="45">D26-D39</f>
        <v>-270.68</v>
      </c>
      <c r="E98" s="53">
        <f t="shared" si="45"/>
        <v>0</v>
      </c>
      <c r="F98" s="53">
        <f t="shared" si="45"/>
        <v>0</v>
      </c>
      <c r="G98" s="53">
        <f t="shared" si="45"/>
        <v>0</v>
      </c>
    </row>
    <row r="99" spans="1:7" ht="20.25" customHeight="1">
      <c r="A99" s="52" t="s">
        <v>59</v>
      </c>
      <c r="B99" s="52"/>
      <c r="C99" s="53">
        <f>C32-C42</f>
        <v>270.68000000000006</v>
      </c>
      <c r="D99" s="53">
        <f t="shared" ref="D99:G99" si="46">D32-D42</f>
        <v>270.68000000000006</v>
      </c>
      <c r="E99" s="53">
        <f t="shared" si="46"/>
        <v>0</v>
      </c>
      <c r="F99" s="53">
        <f t="shared" si="46"/>
        <v>0</v>
      </c>
      <c r="G99" s="53">
        <f t="shared" si="46"/>
        <v>0</v>
      </c>
    </row>
    <row r="100" spans="1:7" ht="18.75" customHeight="1">
      <c r="A100" s="52" t="s">
        <v>60</v>
      </c>
      <c r="B100" s="52"/>
      <c r="C100" s="53">
        <f>C16-C37</f>
        <v>0</v>
      </c>
      <c r="D100" s="53">
        <f t="shared" ref="D100:G100" si="47">D16-D37</f>
        <v>0</v>
      </c>
      <c r="E100" s="53">
        <f t="shared" si="47"/>
        <v>0</v>
      </c>
      <c r="F100" s="53">
        <f t="shared" si="47"/>
        <v>0</v>
      </c>
      <c r="G100" s="53">
        <f t="shared" si="47"/>
        <v>0</v>
      </c>
    </row>
  </sheetData>
  <mergeCells count="11">
    <mergeCell ref="E13:E14"/>
    <mergeCell ref="F13:F14"/>
    <mergeCell ref="G13:G14"/>
    <mergeCell ref="A7:G7"/>
    <mergeCell ref="A8:G8"/>
    <mergeCell ref="A9:G9"/>
    <mergeCell ref="A10:D10"/>
    <mergeCell ref="A13:A14"/>
    <mergeCell ref="B13:B14"/>
    <mergeCell ref="C13:C14"/>
    <mergeCell ref="D13:D14"/>
  </mergeCells>
  <pageMargins left="0.63" right="0.27559055118110198" top="0.35433070866141703" bottom="0.51" header="0.31496062992126" footer="0.44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</vt:lpstr>
      <vt:lpstr>'sheet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2015-03-24T10:37:59Z</cp:lastPrinted>
  <dcterms:created xsi:type="dcterms:W3CDTF">2012-01-03T09:20:27Z</dcterms:created>
  <dcterms:modified xsi:type="dcterms:W3CDTF">2015-03-24T10:51:49Z</dcterms:modified>
</cp:coreProperties>
</file>