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45" windowWidth="14910" windowHeight="8025"/>
  </bookViews>
  <sheets>
    <sheet name="Anexa" sheetId="10" r:id="rId1"/>
  </sheets>
  <definedNames>
    <definedName name="_xlnm.Print_Area" localSheetId="0">Anexa!$B$4:$Q$39</definedName>
  </definedNames>
  <calcPr calcId="125725"/>
</workbook>
</file>

<file path=xl/calcChain.xml><?xml version="1.0" encoding="utf-8"?>
<calcChain xmlns="http://schemas.openxmlformats.org/spreadsheetml/2006/main">
  <c r="O20" i="10"/>
  <c r="D20"/>
  <c r="O19"/>
  <c r="O18"/>
  <c r="O17"/>
  <c r="O16"/>
  <c r="O15"/>
  <c r="O14"/>
  <c r="O13"/>
  <c r="O12"/>
  <c r="O11"/>
  <c r="O10"/>
  <c r="O9"/>
  <c r="E20" l="1"/>
</calcChain>
</file>

<file path=xl/sharedStrings.xml><?xml version="1.0" encoding="utf-8"?>
<sst xmlns="http://schemas.openxmlformats.org/spreadsheetml/2006/main" count="58" uniqueCount="48">
  <si>
    <t>mii lei</t>
  </si>
  <si>
    <t>Nr. crt.</t>
  </si>
  <si>
    <t>Bugetul de stat</t>
  </si>
  <si>
    <t>Restaurarea Galeriei de Arta Rudolf Schweitzer-Cumpana - Consolidarea, protejarea si valorificarea patrimoniului cultural</t>
  </si>
  <si>
    <t>Conservarea si Consolidarea Cetatii Poienari Arges</t>
  </si>
  <si>
    <t>Cresterea eficientei energetice a Spitalului de Recuperare Bradet</t>
  </si>
  <si>
    <t>Cresterea eficientei energetice a Palatului Administrativ situat in Pitesti- Piata Vasile Milea nr. 1</t>
  </si>
  <si>
    <t>Extindere, modernizare si dotare spatii urgenta Spitalul de Pediatrie Pitesti</t>
  </si>
  <si>
    <t>Extindere si dotare spatii Urgenta si amenajari incinta Spitalul Judetean de Urgenta Pitesti</t>
  </si>
  <si>
    <t>Extinderea, modernizarea si dotarea Ambulatorului Integrat al Spitalului de Pediatrie Pitesti</t>
  </si>
  <si>
    <t>Extinderea si dotarea Ambulatorului Integrat al Spitalului Judetean de Urgente Pitesti</t>
  </si>
  <si>
    <t xml:space="preserve">"Modernizarea  DJ 503 lim jud. Dambovita-Slobozia-Rociu-Oarja-Catanele (DJ 702G-km 3+824), km 98+000-140+034 (42,034 km), jud. Arges"  </t>
  </si>
  <si>
    <t>TOTAL</t>
  </si>
  <si>
    <t>TOTAL GENERAL</t>
  </si>
  <si>
    <t>Valoare totala proiect             - mii lei -</t>
  </si>
  <si>
    <t>Valoarea propusa a fi finantata din imprumut         - mii lei -</t>
  </si>
  <si>
    <t>Nr. contract finantare</t>
  </si>
  <si>
    <t>Finantare din PNDL</t>
  </si>
  <si>
    <t>HCJ de aprobare a indicatorilor tehnico economici</t>
  </si>
  <si>
    <t>Sume FEN derulate prin CJ</t>
  </si>
  <si>
    <t>-</t>
  </si>
  <si>
    <t>872/09.01.2018</t>
  </si>
  <si>
    <t>HCJ 169/29.06.2017</t>
  </si>
  <si>
    <t>Restaurarea Muzeului Judetean Arges- consolidarea, protejarea si valorificarea patrimoniului cultural</t>
  </si>
  <si>
    <t>1050/26.01.2018</t>
  </si>
  <si>
    <t>HCJ 171/21.06.2017</t>
  </si>
  <si>
    <t>1582/14.03.2018</t>
  </si>
  <si>
    <t>HCJ 170/29.06.2017HCJ 54/23.12.2020</t>
  </si>
  <si>
    <t>2208/25.05.2018</t>
  </si>
  <si>
    <t>HCJ 129/11.05.2017</t>
  </si>
  <si>
    <t>2496/03.07.2018</t>
  </si>
  <si>
    <t>HCJ 185/27.07.2017; HCJ 247/28.11.2019</t>
  </si>
  <si>
    <t>3986/13.03.2019</t>
  </si>
  <si>
    <t>HCJ 104/12.04.2018</t>
  </si>
  <si>
    <t xml:space="preserve">4135/08.04.2019 si act aditional nr.1 </t>
  </si>
  <si>
    <t>HCJ 103/12.04.2018</t>
  </si>
  <si>
    <t>4987/29.11.2019</t>
  </si>
  <si>
    <t>HCJ 250/19.10.2018</t>
  </si>
  <si>
    <t>4946/29.11.2019</t>
  </si>
  <si>
    <t>HCJ 251/19.10.2018</t>
  </si>
  <si>
    <t>"Modernizarea drumului judetean  DJ504 lim jud. Teloeorman-Popesti-Izvoru-Recea-Cornatel-Vulpesti (DN 65A) km 110+700-136+695, L=25,995 km, pe raza com.Popesti, Izvoru, Recea, Buzoesti, jud. Arges" (FEDR)</t>
  </si>
  <si>
    <t>848/09.01.2018; act aditional nr.1/19.04.2019</t>
  </si>
  <si>
    <t>HCJ 174/07.07.2017; HCJ 29/05.02.2019</t>
  </si>
  <si>
    <t>4137/08.04.2019</t>
  </si>
  <si>
    <t>HCJ 114/26.04.2018</t>
  </si>
  <si>
    <t xml:space="preserve">                                  SOLICITARE FINANTARE RAMBURSABILA   PENTRU  ANII 2021  - 2023</t>
  </si>
  <si>
    <t xml:space="preserve">Anexa </t>
  </si>
  <si>
    <t>Denumire proiecte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</si>
</sst>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0">
    <xf numFmtId="0" fontId="0" fillId="0" borderId="0" xfId="0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13" fillId="0" borderId="0" xfId="0" applyFont="1"/>
    <xf numFmtId="0" fontId="0" fillId="2" borderId="0" xfId="0" applyFill="1"/>
    <xf numFmtId="0" fontId="7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wrapText="1"/>
    </xf>
    <xf numFmtId="0" fontId="6" fillId="0" borderId="1" xfId="0" applyFont="1" applyBorder="1"/>
    <xf numFmtId="0" fontId="6" fillId="2" borderId="1" xfId="3" applyNumberFormat="1" applyFont="1" applyFill="1" applyBorder="1" applyAlignment="1">
      <alignment horizontal="left"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left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164" fontId="3" fillId="2" borderId="1" xfId="5" applyNumberFormat="1" applyFont="1" applyFill="1" applyBorder="1" applyAlignment="1">
      <alignment horizontal="center"/>
    </xf>
    <xf numFmtId="164" fontId="2" fillId="2" borderId="1" xfId="5" applyNumberFormat="1" applyFont="1" applyFill="1" applyBorder="1" applyAlignment="1">
      <alignment horizontal="center"/>
    </xf>
    <xf numFmtId="3" fontId="6" fillId="0" borderId="1" xfId="5" applyNumberFormat="1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left" vertical="center" wrapText="1"/>
    </xf>
    <xf numFmtId="0" fontId="6" fillId="0" borderId="1" xfId="5" applyFont="1" applyFill="1" applyBorder="1" applyAlignment="1">
      <alignment wrapText="1"/>
    </xf>
    <xf numFmtId="164" fontId="0" fillId="0" borderId="0" xfId="0" applyNumberFormat="1"/>
    <xf numFmtId="3" fontId="6" fillId="2" borderId="1" xfId="5" applyNumberFormat="1" applyFont="1" applyFill="1" applyBorder="1" applyAlignment="1">
      <alignment horizontal="center" vertical="center" wrapText="1"/>
    </xf>
    <xf numFmtId="3" fontId="6" fillId="0" borderId="1" xfId="5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wrapText="1"/>
    </xf>
    <xf numFmtId="0" fontId="6" fillId="2" borderId="1" xfId="5" applyFont="1" applyFill="1" applyBorder="1" applyAlignment="1">
      <alignment wrapText="1"/>
    </xf>
    <xf numFmtId="3" fontId="6" fillId="2" borderId="1" xfId="3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right" vertical="center" wrapText="1"/>
    </xf>
    <xf numFmtId="3" fontId="2" fillId="2" borderId="1" xfId="5" applyNumberFormat="1" applyFont="1" applyFill="1" applyBorder="1" applyAlignment="1">
      <alignment horizontal="center" wrapText="1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3" fontId="0" fillId="0" borderId="0" xfId="0" applyNumberFormat="1"/>
    <xf numFmtId="0" fontId="6" fillId="0" borderId="0" xfId="0" applyFont="1" applyBorder="1"/>
    <xf numFmtId="0" fontId="2" fillId="0" borderId="0" xfId="3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2" borderId="1" xfId="5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49" fontId="6" fillId="2" borderId="1" xfId="3" applyNumberFormat="1" applyFont="1" applyFill="1" applyBorder="1" applyAlignment="1">
      <alignment horizontal="left" vertical="center" wrapText="1"/>
    </xf>
    <xf numFmtId="3" fontId="10" fillId="2" borderId="1" xfId="3" applyNumberFormat="1" applyFont="1" applyFill="1" applyBorder="1" applyAlignment="1">
      <alignment horizontal="left" vertical="center" wrapText="1"/>
    </xf>
    <xf numFmtId="0" fontId="6" fillId="2" borderId="1" xfId="3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13" fillId="2" borderId="0" xfId="0" applyFont="1" applyFill="1"/>
    <xf numFmtId="0" fontId="0" fillId="0" borderId="0" xfId="0" applyBorder="1"/>
    <xf numFmtId="0" fontId="0" fillId="2" borderId="0" xfId="0" applyFill="1" applyBorder="1"/>
    <xf numFmtId="3" fontId="12" fillId="0" borderId="0" xfId="0" applyNumberFormat="1" applyFont="1" applyAlignment="1">
      <alignment horizontal="center"/>
    </xf>
    <xf numFmtId="0" fontId="11" fillId="0" borderId="0" xfId="0" applyFont="1" applyAlignment="1"/>
    <xf numFmtId="0" fontId="12" fillId="2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2" borderId="1" xfId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</cellXfs>
  <cellStyles count="12">
    <cellStyle name="Normal" xfId="0" builtinId="0"/>
    <cellStyle name="Normal 2" xfId="4"/>
    <cellStyle name="Normal 3" xfId="5"/>
    <cellStyle name="Normal 3 2" xfId="6"/>
    <cellStyle name="Normal 3 2 2" xfId="2"/>
    <cellStyle name="Normal 4" xfId="7"/>
    <cellStyle name="Normal 5" xfId="1"/>
    <cellStyle name="Normal 5 2" xfId="8"/>
    <cellStyle name="Normal 5 3" xfId="9"/>
    <cellStyle name="Normal 5 4" xfId="10"/>
    <cellStyle name="Normal 6" xfId="11"/>
    <cellStyle name="Normal_Anexa F 140 146 10.0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AK30"/>
  <sheetViews>
    <sheetView tabSelected="1" zoomScaleNormal="100" workbookViewId="0">
      <selection activeCell="C8" sqref="C8"/>
    </sheetView>
  </sheetViews>
  <sheetFormatPr defaultRowHeight="15"/>
  <cols>
    <col min="2" max="2" width="4.140625" customWidth="1"/>
    <col min="3" max="3" width="66.140625" customWidth="1"/>
    <col min="4" max="4" width="13" customWidth="1"/>
    <col min="5" max="5" width="12.85546875" customWidth="1"/>
    <col min="6" max="6" width="15.7109375" customWidth="1"/>
    <col min="7" max="7" width="14.85546875" hidden="1" customWidth="1"/>
    <col min="8" max="8" width="15.5703125" customWidth="1"/>
    <col min="9" max="9" width="11" customWidth="1"/>
    <col min="10" max="11" width="15.5703125" style="4" hidden="1" customWidth="1"/>
    <col min="12" max="12" width="8.140625" customWidth="1"/>
    <col min="13" max="13" width="12.140625" hidden="1" customWidth="1"/>
    <col min="14" max="14" width="10.85546875" hidden="1" customWidth="1"/>
    <col min="15" max="15" width="14.28515625" hidden="1" customWidth="1"/>
    <col min="16" max="16" width="10.28515625" customWidth="1"/>
    <col min="17" max="17" width="8.140625" style="42" customWidth="1"/>
    <col min="18" max="29" width="9.140625" style="42" customWidth="1"/>
    <col min="30" max="32" width="9.140625" customWidth="1"/>
    <col min="33" max="33" width="14.7109375" customWidth="1"/>
    <col min="34" max="34" width="9.140625" customWidth="1"/>
    <col min="37" max="37" width="9.140625" style="3"/>
  </cols>
  <sheetData>
    <row r="4" spans="2:37" ht="18" customHeight="1">
      <c r="I4" s="1" t="s">
        <v>46</v>
      </c>
      <c r="J4" s="2"/>
      <c r="K4" s="2"/>
      <c r="M4" s="2"/>
    </row>
    <row r="5" spans="2:37" ht="18" customHeight="1">
      <c r="B5" s="49" t="s">
        <v>45</v>
      </c>
      <c r="C5" s="49"/>
      <c r="D5" s="49"/>
      <c r="E5" s="49"/>
      <c r="F5" s="49"/>
      <c r="G5" s="49"/>
      <c r="H5" s="49"/>
      <c r="I5" s="49"/>
      <c r="J5" s="45"/>
      <c r="K5" s="45"/>
      <c r="L5" s="45"/>
      <c r="M5" s="45"/>
      <c r="N5" s="45"/>
      <c r="O5" s="45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spans="2:37" ht="18" customHeight="1">
      <c r="C6" s="35"/>
      <c r="D6" s="35"/>
      <c r="E6" s="45"/>
      <c r="F6" s="45"/>
      <c r="G6" s="45"/>
      <c r="H6" s="45"/>
      <c r="I6" s="2"/>
      <c r="J6" s="2"/>
      <c r="K6" s="2"/>
      <c r="M6" s="2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</row>
    <row r="7" spans="2:37">
      <c r="H7" s="47" t="s">
        <v>0</v>
      </c>
      <c r="M7" s="36"/>
      <c r="N7" s="36"/>
      <c r="O7" s="36"/>
      <c r="U7" s="46"/>
      <c r="V7" s="46"/>
      <c r="W7" s="46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</row>
    <row r="8" spans="2:37" ht="72">
      <c r="B8" s="5" t="s">
        <v>1</v>
      </c>
      <c r="C8" s="5" t="s">
        <v>47</v>
      </c>
      <c r="D8" s="48" t="s">
        <v>14</v>
      </c>
      <c r="E8" s="48" t="s">
        <v>15</v>
      </c>
      <c r="F8" s="48" t="s">
        <v>16</v>
      </c>
      <c r="G8" s="48" t="s">
        <v>17</v>
      </c>
      <c r="H8" s="48" t="s">
        <v>18</v>
      </c>
      <c r="M8" s="7" t="s">
        <v>2</v>
      </c>
      <c r="N8" s="7" t="s">
        <v>19</v>
      </c>
      <c r="O8" s="6" t="s">
        <v>12</v>
      </c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</row>
    <row r="9" spans="2:37" ht="30">
      <c r="B9" s="8">
        <v>1</v>
      </c>
      <c r="C9" s="34" t="s">
        <v>3</v>
      </c>
      <c r="D9" s="16">
        <v>19571</v>
      </c>
      <c r="E9" s="11">
        <v>260</v>
      </c>
      <c r="F9" s="17" t="s">
        <v>21</v>
      </c>
      <c r="G9" s="13" t="s">
        <v>20</v>
      </c>
      <c r="H9" s="18" t="s">
        <v>22</v>
      </c>
      <c r="I9" s="19"/>
      <c r="M9" s="14"/>
      <c r="N9" s="14"/>
      <c r="O9" s="15" t="e">
        <f>#REF!+M9+N9</f>
        <v>#REF!</v>
      </c>
      <c r="U9" s="46"/>
      <c r="V9" s="46"/>
      <c r="W9" s="46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K9" s="3">
        <v>422</v>
      </c>
    </row>
    <row r="10" spans="2:37" ht="30">
      <c r="B10" s="8">
        <v>2</v>
      </c>
      <c r="C10" s="34" t="s">
        <v>23</v>
      </c>
      <c r="D10" s="20">
        <v>21462</v>
      </c>
      <c r="E10" s="11">
        <v>305</v>
      </c>
      <c r="F10" s="17" t="s">
        <v>24</v>
      </c>
      <c r="G10" s="13" t="s">
        <v>20</v>
      </c>
      <c r="H10" s="18" t="s">
        <v>25</v>
      </c>
      <c r="I10" s="19"/>
      <c r="M10" s="14"/>
      <c r="N10" s="14"/>
      <c r="O10" s="15" t="e">
        <f>#REF!+M10+N10</f>
        <v>#REF!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K10" s="3">
        <v>428</v>
      </c>
    </row>
    <row r="11" spans="2:37" ht="45.75" customHeight="1">
      <c r="B11" s="8">
        <v>3</v>
      </c>
      <c r="C11" s="34" t="s">
        <v>4</v>
      </c>
      <c r="D11" s="21">
        <v>23262</v>
      </c>
      <c r="E11" s="11">
        <v>13593</v>
      </c>
      <c r="F11" s="17" t="s">
        <v>26</v>
      </c>
      <c r="G11" s="13" t="s">
        <v>20</v>
      </c>
      <c r="H11" s="22" t="s">
        <v>27</v>
      </c>
      <c r="I11" s="19"/>
      <c r="M11" s="14"/>
      <c r="N11" s="14"/>
      <c r="O11" s="15" t="e">
        <f>#REF!+M11+N11</f>
        <v>#REF!</v>
      </c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K11" s="3">
        <v>13613</v>
      </c>
    </row>
    <row r="12" spans="2:37" s="4" customFormat="1" ht="30">
      <c r="B12" s="8">
        <v>4</v>
      </c>
      <c r="C12" s="37" t="s">
        <v>5</v>
      </c>
      <c r="D12" s="24">
        <v>4274</v>
      </c>
      <c r="E12" s="11">
        <v>456</v>
      </c>
      <c r="F12" s="38" t="s">
        <v>28</v>
      </c>
      <c r="G12" s="39" t="s">
        <v>20</v>
      </c>
      <c r="H12" s="37" t="s">
        <v>29</v>
      </c>
      <c r="I12" s="40"/>
      <c r="M12" s="14"/>
      <c r="N12" s="14"/>
      <c r="O12" s="15" t="e">
        <f>#REF!+M12+N12</f>
        <v>#REF!</v>
      </c>
      <c r="R12" s="42"/>
      <c r="S12" s="43"/>
      <c r="U12" s="46"/>
      <c r="V12" s="46"/>
      <c r="W12" s="46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K12" s="41">
        <v>1103</v>
      </c>
    </row>
    <row r="13" spans="2:37" ht="60">
      <c r="B13" s="8">
        <v>5</v>
      </c>
      <c r="C13" s="9" t="s">
        <v>6</v>
      </c>
      <c r="D13" s="10">
        <v>34462</v>
      </c>
      <c r="E13" s="11">
        <v>10299</v>
      </c>
      <c r="F13" s="17" t="s">
        <v>30</v>
      </c>
      <c r="G13" s="13" t="s">
        <v>20</v>
      </c>
      <c r="H13" s="23" t="s">
        <v>31</v>
      </c>
      <c r="I13" s="19"/>
      <c r="M13" s="14"/>
      <c r="N13" s="14"/>
      <c r="O13" s="15" t="e">
        <f>#REF!+M13+N13</f>
        <v>#REF!</v>
      </c>
      <c r="R13" s="4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K13" s="3">
        <v>10319</v>
      </c>
    </row>
    <row r="14" spans="2:37" ht="30">
      <c r="B14" s="8">
        <v>6</v>
      </c>
      <c r="C14" s="9" t="s">
        <v>7</v>
      </c>
      <c r="D14" s="24">
        <v>3431</v>
      </c>
      <c r="E14" s="11">
        <v>47</v>
      </c>
      <c r="F14" s="17" t="s">
        <v>32</v>
      </c>
      <c r="G14" s="13" t="s">
        <v>20</v>
      </c>
      <c r="H14" s="12" t="s">
        <v>33</v>
      </c>
      <c r="I14" s="19"/>
      <c r="M14" s="14"/>
      <c r="N14" s="14"/>
      <c r="O14" s="15" t="e">
        <f>#REF!+M14+N14</f>
        <v>#REF!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K14" s="3">
        <v>71</v>
      </c>
    </row>
    <row r="15" spans="2:37" ht="45">
      <c r="B15" s="8">
        <v>7</v>
      </c>
      <c r="C15" s="9" t="s">
        <v>8</v>
      </c>
      <c r="D15" s="10">
        <v>12963</v>
      </c>
      <c r="E15" s="11">
        <v>6257</v>
      </c>
      <c r="F15" s="17" t="s">
        <v>34</v>
      </c>
      <c r="G15" s="13" t="s">
        <v>20</v>
      </c>
      <c r="H15" s="12" t="s">
        <v>35</v>
      </c>
      <c r="I15" s="19"/>
      <c r="M15" s="14"/>
      <c r="N15" s="14"/>
      <c r="O15" s="15" t="e">
        <f>#REF!+M15+N15</f>
        <v>#REF!</v>
      </c>
      <c r="U15" s="46"/>
      <c r="V15" s="46"/>
      <c r="W15" s="46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K15" s="3">
        <v>6262</v>
      </c>
    </row>
    <row r="16" spans="2:37" ht="30">
      <c r="B16" s="8">
        <v>8</v>
      </c>
      <c r="C16" s="9" t="s">
        <v>9</v>
      </c>
      <c r="D16" s="10">
        <v>12937</v>
      </c>
      <c r="E16" s="11">
        <v>2496</v>
      </c>
      <c r="F16" s="17" t="s">
        <v>36</v>
      </c>
      <c r="G16" s="13" t="s">
        <v>20</v>
      </c>
      <c r="H16" s="23" t="s">
        <v>37</v>
      </c>
      <c r="I16" s="19"/>
      <c r="M16" s="14"/>
      <c r="N16" s="14"/>
      <c r="O16" s="15" t="e">
        <f>#REF!+M16+N16</f>
        <v>#REF!</v>
      </c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K16" s="3">
        <v>2502</v>
      </c>
    </row>
    <row r="17" spans="2:37" ht="30">
      <c r="B17" s="8">
        <v>9</v>
      </c>
      <c r="C17" s="9" t="s">
        <v>10</v>
      </c>
      <c r="D17" s="10">
        <v>13444</v>
      </c>
      <c r="E17" s="11">
        <v>2851</v>
      </c>
      <c r="F17" s="17" t="s">
        <v>38</v>
      </c>
      <c r="G17" s="13" t="s">
        <v>20</v>
      </c>
      <c r="H17" s="12" t="s">
        <v>39</v>
      </c>
      <c r="I17" s="19"/>
      <c r="M17" s="14"/>
      <c r="N17" s="14"/>
      <c r="O17" s="15" t="e">
        <f>#REF!+M17+N17</f>
        <v>#REF!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K17" s="3">
        <v>2954</v>
      </c>
    </row>
    <row r="18" spans="2:37" ht="45" customHeight="1">
      <c r="B18" s="8">
        <v>10</v>
      </c>
      <c r="C18" s="34" t="s">
        <v>40</v>
      </c>
      <c r="D18" s="20">
        <v>85914</v>
      </c>
      <c r="E18" s="11">
        <v>3863</v>
      </c>
      <c r="F18" s="17" t="s">
        <v>41</v>
      </c>
      <c r="G18" s="13" t="s">
        <v>20</v>
      </c>
      <c r="H18" s="23" t="s">
        <v>42</v>
      </c>
      <c r="I18" s="19"/>
      <c r="M18" s="14"/>
      <c r="N18" s="14"/>
      <c r="O18" s="15" t="e">
        <f>#REF!+M18+N18</f>
        <v>#REF!</v>
      </c>
      <c r="U18" s="46"/>
      <c r="V18" s="46"/>
      <c r="W18" s="46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K18" s="3">
        <v>4795</v>
      </c>
    </row>
    <row r="19" spans="2:37" ht="30">
      <c r="B19" s="8">
        <v>11</v>
      </c>
      <c r="C19" s="34" t="s">
        <v>11</v>
      </c>
      <c r="D19" s="20">
        <v>99818</v>
      </c>
      <c r="E19" s="11">
        <v>2800</v>
      </c>
      <c r="F19" s="17" t="s">
        <v>43</v>
      </c>
      <c r="G19" s="13" t="s">
        <v>20</v>
      </c>
      <c r="H19" s="23" t="s">
        <v>44</v>
      </c>
      <c r="I19" s="19"/>
      <c r="M19" s="14"/>
      <c r="N19" s="14"/>
      <c r="O19" s="15" t="e">
        <f>#REF!+M19+N19</f>
        <v>#REF!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K19" s="3">
        <v>3327</v>
      </c>
    </row>
    <row r="20" spans="2:37">
      <c r="B20" s="8"/>
      <c r="C20" s="25" t="s">
        <v>13</v>
      </c>
      <c r="D20" s="26">
        <f>SUM(D9:D19)</f>
        <v>331538</v>
      </c>
      <c r="E20" s="26">
        <f>SUM(E9:E19)</f>
        <v>43227</v>
      </c>
      <c r="F20" s="27"/>
      <c r="G20" s="28"/>
      <c r="H20" s="27"/>
      <c r="M20" s="29"/>
      <c r="N20" s="29"/>
      <c r="O20" s="44" t="e">
        <f>SUM(#REF!)</f>
        <v>#REF!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2:37">
      <c r="B21" s="30"/>
      <c r="C21" s="31"/>
      <c r="F21" s="32"/>
      <c r="G21" s="33"/>
      <c r="H21" s="32"/>
      <c r="U21" s="46"/>
      <c r="V21" s="46"/>
      <c r="W21" s="46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2:37">
      <c r="B22" s="30"/>
      <c r="C22" s="31"/>
      <c r="F22" s="32"/>
      <c r="G22" s="33"/>
      <c r="H22" s="32"/>
    </row>
    <row r="23" spans="2:37">
      <c r="B23" s="30"/>
      <c r="C23" s="31"/>
      <c r="E23" s="29"/>
      <c r="F23" s="32"/>
      <c r="G23" s="33"/>
      <c r="H23" s="32"/>
    </row>
    <row r="24" spans="2:37">
      <c r="B24" s="30"/>
      <c r="C24" s="31"/>
      <c r="F24" s="32"/>
      <c r="G24" s="33"/>
      <c r="H24" s="32"/>
    </row>
    <row r="25" spans="2:37">
      <c r="B25" s="30"/>
      <c r="C25" s="31"/>
      <c r="F25" s="32"/>
      <c r="G25" s="33"/>
      <c r="H25" s="32"/>
    </row>
    <row r="26" spans="2:37">
      <c r="B26" s="30"/>
      <c r="C26" s="31"/>
      <c r="F26" s="32"/>
      <c r="G26" s="33"/>
      <c r="H26" s="32"/>
    </row>
    <row r="27" spans="2:37">
      <c r="B27" s="30"/>
      <c r="C27" s="31"/>
      <c r="F27" s="32"/>
      <c r="G27" s="33"/>
      <c r="H27" s="32"/>
    </row>
    <row r="28" spans="2:37">
      <c r="B28" s="30"/>
      <c r="C28" s="31"/>
      <c r="F28" s="32"/>
      <c r="G28" s="33"/>
      <c r="H28" s="32"/>
    </row>
    <row r="29" spans="2:37">
      <c r="B29" s="30"/>
      <c r="C29" s="31"/>
      <c r="F29" s="32"/>
      <c r="G29" s="33"/>
      <c r="H29" s="32"/>
    </row>
    <row r="30" spans="2:37">
      <c r="B30" s="30"/>
      <c r="C30" s="31"/>
      <c r="F30" s="32"/>
      <c r="G30" s="33"/>
      <c r="H30" s="32"/>
    </row>
  </sheetData>
  <mergeCells count="1">
    <mergeCell ref="B5:I5"/>
  </mergeCells>
  <pageMargins left="0.78740157480314965" right="0.23622047244094491" top="0.19685039370078741" bottom="0.19685039370078741" header="0.19685039370078741" footer="0.23622047244094491"/>
  <pageSetup paperSize="9" scale="85" fitToHeight="0" orientation="landscape" r:id="rId1"/>
  <rowBreaks count="1" manualBreakCount="1">
    <brk id="22" min="1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sabinab</cp:lastModifiedBy>
  <cp:lastPrinted>2021-08-19T07:09:24Z</cp:lastPrinted>
  <dcterms:created xsi:type="dcterms:W3CDTF">2021-07-26T06:58:56Z</dcterms:created>
  <dcterms:modified xsi:type="dcterms:W3CDTF">2021-08-23T10:35:27Z</dcterms:modified>
</cp:coreProperties>
</file>