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12 noiembrie 2020" sheetId="44" r:id="rId1"/>
  </sheets>
  <definedNames>
    <definedName name="_xlnm.Database" localSheetId="0">#REF!</definedName>
    <definedName name="_xlnm.Database">#REF!</definedName>
    <definedName name="_xlnm.Print_Titles" localSheetId="0">'12 noiembrie 2020'!$9:$12</definedName>
  </definedNames>
  <calcPr calcId="125725"/>
</workbook>
</file>

<file path=xl/calcChain.xml><?xml version="1.0" encoding="utf-8"?>
<calcChain xmlns="http://schemas.openxmlformats.org/spreadsheetml/2006/main">
  <c r="C19" i="44"/>
  <c r="C20"/>
  <c r="C25"/>
  <c r="C26"/>
  <c r="C80"/>
  <c r="C81"/>
  <c r="C106"/>
  <c r="C107"/>
  <c r="C278"/>
  <c r="C279"/>
  <c r="C281"/>
  <c r="C280"/>
  <c r="C59"/>
  <c r="C60"/>
  <c r="C128" l="1"/>
  <c r="C129"/>
  <c r="C127" s="1"/>
  <c r="C130"/>
  <c r="I138"/>
  <c r="H138"/>
  <c r="G138"/>
  <c r="F138"/>
  <c r="D138"/>
  <c r="I137"/>
  <c r="H137"/>
  <c r="G137"/>
  <c r="F137"/>
  <c r="D137"/>
  <c r="C210"/>
  <c r="C211"/>
  <c r="C303"/>
  <c r="C301" s="1"/>
  <c r="C299" s="1"/>
  <c r="C297" s="1"/>
  <c r="C295" s="1"/>
  <c r="C305"/>
  <c r="C304"/>
  <c r="C302" s="1"/>
  <c r="I136"/>
  <c r="H136"/>
  <c r="G136"/>
  <c r="F136"/>
  <c r="D136"/>
  <c r="I135"/>
  <c r="H135"/>
  <c r="G135"/>
  <c r="F135"/>
  <c r="D135"/>
  <c r="C319"/>
  <c r="C320"/>
  <c r="C274"/>
  <c r="C272" s="1"/>
  <c r="C270" s="1"/>
  <c r="C275"/>
  <c r="C273" s="1"/>
  <c r="C271" s="1"/>
  <c r="C300" l="1"/>
  <c r="C298" s="1"/>
  <c r="C296" s="1"/>
  <c r="C294" s="1"/>
  <c r="C259" l="1"/>
  <c r="C260"/>
  <c r="C251"/>
  <c r="C252"/>
  <c r="C246"/>
  <c r="C244" s="1"/>
  <c r="C117" s="1"/>
  <c r="C91" s="1"/>
  <c r="C36" s="1"/>
  <c r="C245"/>
  <c r="C243" s="1"/>
  <c r="C116" s="1"/>
  <c r="C90" s="1"/>
  <c r="C35" s="1"/>
  <c r="C227"/>
  <c r="C221" s="1"/>
  <c r="C228"/>
  <c r="C222" s="1"/>
  <c r="C207"/>
  <c r="C206"/>
  <c r="C198"/>
  <c r="C199"/>
  <c r="C180"/>
  <c r="C181"/>
  <c r="C165"/>
  <c r="C163" s="1"/>
  <c r="C161" s="1"/>
  <c r="C159" s="1"/>
  <c r="C157" s="1"/>
  <c r="C155" s="1"/>
  <c r="C166"/>
  <c r="C164" s="1"/>
  <c r="C162" s="1"/>
  <c r="C160" s="1"/>
  <c r="C158" s="1"/>
  <c r="C156" s="1"/>
  <c r="I153"/>
  <c r="H153"/>
  <c r="G153"/>
  <c r="F153"/>
  <c r="D153"/>
  <c r="I152"/>
  <c r="H152"/>
  <c r="G152"/>
  <c r="F152"/>
  <c r="D152"/>
  <c r="I151"/>
  <c r="H151"/>
  <c r="G151"/>
  <c r="F151"/>
  <c r="D151"/>
  <c r="C151"/>
  <c r="C149" s="1"/>
  <c r="C147" s="1"/>
  <c r="I150"/>
  <c r="H150"/>
  <c r="G150"/>
  <c r="F150"/>
  <c r="D150"/>
  <c r="C150"/>
  <c r="C148" s="1"/>
  <c r="I149"/>
  <c r="H149"/>
  <c r="G149"/>
  <c r="F149"/>
  <c r="D149"/>
  <c r="I148"/>
  <c r="H148"/>
  <c r="G148"/>
  <c r="F148"/>
  <c r="D148"/>
  <c r="I147"/>
  <c r="I145" s="1"/>
  <c r="H147"/>
  <c r="H145" s="1"/>
  <c r="G147"/>
  <c r="G145" s="1"/>
  <c r="F147"/>
  <c r="F145" s="1"/>
  <c r="D147"/>
  <c r="D145" s="1"/>
  <c r="I146"/>
  <c r="I144" s="1"/>
  <c r="H146"/>
  <c r="H144" s="1"/>
  <c r="G146"/>
  <c r="G144" s="1"/>
  <c r="F146"/>
  <c r="F144" s="1"/>
  <c r="D146"/>
  <c r="D144" s="1"/>
  <c r="C318"/>
  <c r="C292" s="1"/>
  <c r="C317"/>
  <c r="I162"/>
  <c r="I160" s="1"/>
  <c r="I158" s="1"/>
  <c r="I156" s="1"/>
  <c r="H162"/>
  <c r="H160" s="1"/>
  <c r="H158" s="1"/>
  <c r="H156" s="1"/>
  <c r="G162"/>
  <c r="G160" s="1"/>
  <c r="G158" s="1"/>
  <c r="G156" s="1"/>
  <c r="F162"/>
  <c r="F160" s="1"/>
  <c r="F158" s="1"/>
  <c r="F156" s="1"/>
  <c r="D162"/>
  <c r="D160" s="1"/>
  <c r="D158" s="1"/>
  <c r="D156" s="1"/>
  <c r="I161"/>
  <c r="I159" s="1"/>
  <c r="I157" s="1"/>
  <c r="I155" s="1"/>
  <c r="H161"/>
  <c r="H159" s="1"/>
  <c r="H157" s="1"/>
  <c r="H155" s="1"/>
  <c r="G161"/>
  <c r="G159" s="1"/>
  <c r="G157" s="1"/>
  <c r="G155" s="1"/>
  <c r="F161"/>
  <c r="F159" s="1"/>
  <c r="F157" s="1"/>
  <c r="F155" s="1"/>
  <c r="D161"/>
  <c r="D159" s="1"/>
  <c r="D157" s="1"/>
  <c r="D155" s="1"/>
  <c r="I134"/>
  <c r="H134"/>
  <c r="G134"/>
  <c r="F134"/>
  <c r="D134"/>
  <c r="I133"/>
  <c r="H133"/>
  <c r="G133"/>
  <c r="F133"/>
  <c r="D133"/>
  <c r="I132"/>
  <c r="H132"/>
  <c r="G132"/>
  <c r="F132"/>
  <c r="D132"/>
  <c r="I131"/>
  <c r="H131"/>
  <c r="G131"/>
  <c r="F131"/>
  <c r="D131"/>
  <c r="I130"/>
  <c r="H130"/>
  <c r="G130"/>
  <c r="F130"/>
  <c r="D130"/>
  <c r="I129"/>
  <c r="H129"/>
  <c r="G129"/>
  <c r="F129"/>
  <c r="D129"/>
  <c r="I128"/>
  <c r="I126" s="1"/>
  <c r="H128"/>
  <c r="H126" s="1"/>
  <c r="G128"/>
  <c r="G126" s="1"/>
  <c r="F128"/>
  <c r="F126" s="1"/>
  <c r="D128"/>
  <c r="D126" s="1"/>
  <c r="I127"/>
  <c r="I125" s="1"/>
  <c r="H127"/>
  <c r="H125" s="1"/>
  <c r="G127"/>
  <c r="G125" s="1"/>
  <c r="F127"/>
  <c r="F125" s="1"/>
  <c r="D127"/>
  <c r="D125" s="1"/>
  <c r="I105"/>
  <c r="H105"/>
  <c r="G105"/>
  <c r="F105"/>
  <c r="D105"/>
  <c r="I104"/>
  <c r="H104"/>
  <c r="G104"/>
  <c r="F104"/>
  <c r="D104"/>
  <c r="I103"/>
  <c r="I101" s="1"/>
  <c r="H103"/>
  <c r="H101" s="1"/>
  <c r="G103"/>
  <c r="G101" s="1"/>
  <c r="F103"/>
  <c r="F101" s="1"/>
  <c r="D103"/>
  <c r="D101" s="1"/>
  <c r="I102"/>
  <c r="I100" s="1"/>
  <c r="H102"/>
  <c r="H100" s="1"/>
  <c r="G102"/>
  <c r="G100" s="1"/>
  <c r="F102"/>
  <c r="F100" s="1"/>
  <c r="D102"/>
  <c r="D100" s="1"/>
  <c r="I79"/>
  <c r="H79"/>
  <c r="G79"/>
  <c r="F79"/>
  <c r="D79"/>
  <c r="I78"/>
  <c r="H78"/>
  <c r="G78"/>
  <c r="F78"/>
  <c r="D78"/>
  <c r="I77"/>
  <c r="I75" s="1"/>
  <c r="H77"/>
  <c r="H75" s="1"/>
  <c r="G77"/>
  <c r="G75" s="1"/>
  <c r="F77"/>
  <c r="F75" s="1"/>
  <c r="D77"/>
  <c r="D75" s="1"/>
  <c r="I76"/>
  <c r="I74" s="1"/>
  <c r="H76"/>
  <c r="H74" s="1"/>
  <c r="G76"/>
  <c r="G74" s="1"/>
  <c r="F76"/>
  <c r="F74" s="1"/>
  <c r="D76"/>
  <c r="D74" s="1"/>
  <c r="C49"/>
  <c r="C22" s="1"/>
  <c r="C48"/>
  <c r="C21" s="1"/>
  <c r="D14"/>
  <c r="C315" l="1"/>
  <c r="C313" s="1"/>
  <c r="C311" s="1"/>
  <c r="C291"/>
  <c r="C289" s="1"/>
  <c r="C178"/>
  <c r="C176" s="1"/>
  <c r="C174" s="1"/>
  <c r="C172" s="1"/>
  <c r="C170" s="1"/>
  <c r="C146"/>
  <c r="C144" s="1"/>
  <c r="C142" s="1"/>
  <c r="C140" s="1"/>
  <c r="C179"/>
  <c r="C177" s="1"/>
  <c r="C175" s="1"/>
  <c r="C173" s="1"/>
  <c r="C171" s="1"/>
  <c r="C290"/>
  <c r="C288" s="1"/>
  <c r="C249"/>
  <c r="C250"/>
  <c r="C145"/>
  <c r="C143" s="1"/>
  <c r="C141" s="1"/>
  <c r="C104"/>
  <c r="C102" s="1"/>
  <c r="C57"/>
  <c r="C55" s="1"/>
  <c r="C53" s="1"/>
  <c r="C51" s="1"/>
  <c r="C268"/>
  <c r="C266" s="1"/>
  <c r="C264" s="1"/>
  <c r="C105"/>
  <c r="C103" s="1"/>
  <c r="C316"/>
  <c r="C125"/>
  <c r="C123" s="1"/>
  <c r="C121" s="1"/>
  <c r="C126"/>
  <c r="C124" s="1"/>
  <c r="C122" s="1"/>
  <c r="C269"/>
  <c r="C267" s="1"/>
  <c r="C265" s="1"/>
  <c r="C47"/>
  <c r="C45" s="1"/>
  <c r="C43" s="1"/>
  <c r="C41" s="1"/>
  <c r="C46"/>
  <c r="C44" s="1"/>
  <c r="C42" s="1"/>
  <c r="C40" s="1"/>
  <c r="C58"/>
  <c r="C56" s="1"/>
  <c r="C54" s="1"/>
  <c r="C52" s="1"/>
  <c r="C78" l="1"/>
  <c r="C76" s="1"/>
  <c r="C100"/>
  <c r="C98" s="1"/>
  <c r="C79"/>
  <c r="C77" s="1"/>
  <c r="C101"/>
  <c r="C99" s="1"/>
  <c r="C115"/>
  <c r="C113" s="1"/>
  <c r="C111" s="1"/>
  <c r="C109" s="1"/>
  <c r="C220"/>
  <c r="C218" s="1"/>
  <c r="C216" s="1"/>
  <c r="C119"/>
  <c r="C93" s="1"/>
  <c r="C38" s="1"/>
  <c r="C114"/>
  <c r="C112" s="1"/>
  <c r="C219"/>
  <c r="C217" s="1"/>
  <c r="C215" s="1"/>
  <c r="C118"/>
  <c r="C92" s="1"/>
  <c r="C37" s="1"/>
  <c r="C309"/>
  <c r="C314"/>
  <c r="C312" s="1"/>
  <c r="C310" s="1"/>
  <c r="C287"/>
  <c r="C285" s="1"/>
  <c r="C286"/>
  <c r="C23" l="1"/>
  <c r="C17" s="1"/>
  <c r="C15" s="1"/>
  <c r="C24"/>
  <c r="C18" s="1"/>
  <c r="C16" s="1"/>
  <c r="C75"/>
  <c r="C73" s="1"/>
  <c r="C88"/>
  <c r="C97"/>
  <c r="C89"/>
  <c r="C110"/>
  <c r="C108" s="1"/>
  <c r="C96" s="1"/>
  <c r="C74"/>
  <c r="C72" s="1"/>
  <c r="C33" l="1"/>
  <c r="C86"/>
  <c r="C84" s="1"/>
  <c r="C82" s="1"/>
  <c r="C70" s="1"/>
  <c r="C83"/>
  <c r="C71" s="1"/>
  <c r="C87"/>
  <c r="C85" s="1"/>
  <c r="C34"/>
  <c r="C31" l="1"/>
  <c r="C29" s="1"/>
  <c r="C27" s="1"/>
  <c r="C13" s="1"/>
  <c r="C32"/>
  <c r="C30" s="1"/>
  <c r="C28" s="1"/>
  <c r="C14" s="1"/>
</calcChain>
</file>

<file path=xl/sharedStrings.xml><?xml version="1.0" encoding="utf-8"?>
<sst xmlns="http://schemas.openxmlformats.org/spreadsheetml/2006/main" count="490" uniqueCount="99">
  <si>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</si>
  <si>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</si>
  <si>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</si>
  <si>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</si>
  <si>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</si>
  <si>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</si>
  <si>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</si>
  <si>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</si>
  <si>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</si>
  <si>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</si>
  <si>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</si>
  <si>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</si>
  <si>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</si>
  <si>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</si>
  <si>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</si>
  <si>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</si>
  <si>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</si>
  <si>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</si>
  <si>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</si>
  <si>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</si>
  <si>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</si>
  <si>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</si>
  <si>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</si>
  <si>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</si>
  <si>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</si>
  <si>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</si>
  <si>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</si>
  <si>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</si>
  <si>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</si>
  <si>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</si>
  <si>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</si>
  <si>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Total surse de finanţare</t>
  </si>
  <si>
    <t>b. dotari independente</t>
  </si>
  <si>
    <t>CAPITOLUL 67.10 CULTURA,RECREERE SI RELIGIE</t>
  </si>
  <si>
    <t xml:space="preserve">CAPITOLUL68 ASISTENTA SOCIALA </t>
  </si>
  <si>
    <t>71.01.03 Mobilier,aparatura birotica si alte active corporale</t>
  </si>
  <si>
    <t>CAPITOLUL 66.10 SANATATE</t>
  </si>
  <si>
    <t xml:space="preserve"> din care</t>
  </si>
  <si>
    <t>71.01.30 Alte active fixe</t>
  </si>
  <si>
    <t>CAPITOLUL 84.02 TRANSPORTURI</t>
  </si>
  <si>
    <t>1. Spitalul Judetean de Urgenta Pitesti</t>
  </si>
  <si>
    <t xml:space="preserve">      din care</t>
  </si>
  <si>
    <t xml:space="preserve">    din care:</t>
  </si>
  <si>
    <t>Modernizare pe DJ 679 D Negrasi (DJ 659) - Mozacu, km 34+500 - 39+500, L = 5,0 km, comuna Negrasi</t>
  </si>
  <si>
    <t>CAPITOLUL 65.02 INVATAMANT</t>
  </si>
  <si>
    <t>71.01.30. Alte active fixe</t>
  </si>
  <si>
    <t>ANUL 2020</t>
  </si>
  <si>
    <t>Achizitie si montaj centrale termice</t>
  </si>
  <si>
    <t>Achizitie si montaj centrala termica</t>
  </si>
  <si>
    <t>1. Muzeul Judetean Arges</t>
  </si>
  <si>
    <t>Multicar</t>
  </si>
  <si>
    <t>Monitor functii vitale</t>
  </si>
  <si>
    <t>CAPITOLUL 54.02 ALTE SERVICII PUBLICE</t>
  </si>
  <si>
    <t>2. Muzeul Viticulturii si Pomiculturii Golesti</t>
  </si>
  <si>
    <t xml:space="preserve">                                                                                       ANEXA nr. 3</t>
  </si>
  <si>
    <t xml:space="preserve"> INFLUENTE LA PROGRAMUL DE INVESTIŢII PUBLICE 
PE GRUPE DE INVESTITII SI SURSE DE FINANTARE
</t>
  </si>
  <si>
    <t>Muzeul Judetean Arges</t>
  </si>
  <si>
    <t>Lampa scialitica</t>
  </si>
  <si>
    <t>Masina de spalat si dezinfectat automata instrumentar</t>
  </si>
  <si>
    <t>Centrul Scolar de Educatie Incluziva "Sf. Stelian" Costesti</t>
  </si>
  <si>
    <t>Autoturism</t>
  </si>
  <si>
    <t>UPS server</t>
  </si>
  <si>
    <t>Electrocardiograf portabil</t>
  </si>
  <si>
    <t>Unitate spalare semiautomata Scope cleaner</t>
  </si>
  <si>
    <t>Aplicatoare clipsuri reutilizabile</t>
  </si>
  <si>
    <t>Videofibroscop laringian portabil</t>
  </si>
  <si>
    <t>Ecograf Doppler stationar</t>
  </si>
  <si>
    <t>Directia Generala pentru Evidenta Persoanelor Arges</t>
  </si>
  <si>
    <t>2. Spitalul de Boli Cronice Calinesti</t>
  </si>
  <si>
    <t>Autoclav 29 litri Sterilizator cu aburi clasa B si USB</t>
  </si>
  <si>
    <t>Aparat pentru dezinfectie microaeroflora si suprafete prin nebulizare</t>
  </si>
  <si>
    <t>Aparat automat acoperitori incaltaminte</t>
  </si>
  <si>
    <t xml:space="preserve">3. Spitalul de Boli Cronice si Geriatrie "Constantin Balaceanu Stolnici" Stefanesti </t>
  </si>
  <si>
    <t>Combina electroterapie cu 2 canale, ultrasunet si laser</t>
  </si>
  <si>
    <t>Scari cu platforma pentru depozite</t>
  </si>
  <si>
    <t>Aparat foto mirrirless Canon EOS RP</t>
  </si>
  <si>
    <t xml:space="preserve">Telescop Reflector Newtonian Dobson 400 mm Flextube SynScan GOTO Sky-Watcher+accesorii </t>
  </si>
  <si>
    <t>Platforma hidraulica EdmoLift-TA 1000</t>
  </si>
  <si>
    <t>Remorca 750 kg cu sistem franare</t>
  </si>
  <si>
    <t>Sistem Turnichet bridge semiautomat</t>
  </si>
  <si>
    <t>Laptop MSI 17,3", GF 75</t>
  </si>
  <si>
    <t>Tableta Grafica</t>
  </si>
  <si>
    <t>Sistem supraveghere video Cetatea Poienari</t>
  </si>
  <si>
    <t xml:space="preserve">AutoCAD licenta inregistrari topografice a zonelor cercetate de arheologi </t>
  </si>
  <si>
    <t xml:space="preserve">TopolLT V13 licenta 1 an pentru prelucrare date statie GNSS din dotare </t>
  </si>
  <si>
    <t>Container standard 6000/2400/2800</t>
  </si>
  <si>
    <t>Centrul de Integrare prin Terapie Ocupationala Tigveni</t>
  </si>
  <si>
    <t xml:space="preserve">Achizitia si montarea unei pompe de recirculare </t>
  </si>
  <si>
    <t>Unitatea de Asistenta Medico Sociala Calinesti</t>
  </si>
  <si>
    <t xml:space="preserve">Achizitie si montare instalatie incalzire si apa calda </t>
  </si>
  <si>
    <t>Podet pe DJ 704 E Ursoaia-Bascovele, km 6+000, peste piriul Bascovele, com. Cotmeana</t>
  </si>
  <si>
    <t>Modernizare DJ 703 B Costesti (DN 65 A) - Serbanesti (DJ 659), km 60+325 - 68+783, L = 8,458 km, la Costesti si Rociu</t>
  </si>
  <si>
    <t>Instalatie de distributie a oxigenului medical in cadrul spitalului de Pneumoftiziologie Leordeni-Arges</t>
  </si>
  <si>
    <t>Spitalul de Pneumoftiziologie Leordeni</t>
  </si>
  <si>
    <t>4. Spitalul Orasenesc "Regele Carol I" Costesti</t>
  </si>
  <si>
    <t xml:space="preserve">Sistem de calcul Desktop </t>
  </si>
  <si>
    <t>Centrul de Abilitare Reabilitare pentru Persoane Adulte cu Dizabilitati Calinesti</t>
  </si>
  <si>
    <t xml:space="preserve">CONSILIUL JUDETEAN ARGES                                              la H.C.J. nr                /       </t>
  </si>
  <si>
    <t>Achizitionare si montaj cabina paza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</si>
</sst>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4" fillId="0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0" fontId="2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wrapText="1"/>
    </xf>
    <xf numFmtId="0" fontId="7" fillId="0" borderId="2" xfId="0" applyFont="1" applyFill="1" applyBorder="1" applyAlignment="1"/>
    <xf numFmtId="0" fontId="4" fillId="0" borderId="2" xfId="0" applyFont="1" applyFill="1" applyBorder="1" applyAlignment="1">
      <alignment wrapText="1"/>
    </xf>
    <xf numFmtId="4" fontId="8" fillId="0" borderId="4" xfId="0" applyNumberFormat="1" applyFont="1" applyFill="1" applyBorder="1" applyAlignment="1">
      <alignment horizontal="right"/>
    </xf>
    <xf numFmtId="0" fontId="8" fillId="4" borderId="5" xfId="0" applyFont="1" applyFill="1" applyBorder="1" applyAlignment="1">
      <alignment horizontal="center"/>
    </xf>
    <xf numFmtId="4" fontId="8" fillId="4" borderId="4" xfId="0" applyNumberFormat="1" applyFont="1" applyFill="1" applyBorder="1" applyAlignment="1">
      <alignment horizontal="right"/>
    </xf>
    <xf numFmtId="0" fontId="8" fillId="4" borderId="3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8" fillId="4" borderId="3" xfId="0" applyFont="1" applyFill="1" applyBorder="1"/>
    <xf numFmtId="0" fontId="7" fillId="0" borderId="5" xfId="0" applyFont="1" applyFill="1" applyBorder="1" applyAlignment="1"/>
    <xf numFmtId="0" fontId="5" fillId="3" borderId="5" xfId="0" applyFont="1" applyFill="1" applyBorder="1" applyAlignment="1"/>
    <xf numFmtId="0" fontId="3" fillId="0" borderId="5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4" fontId="4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0" fillId="0" borderId="0" xfId="0" quotePrefix="1" applyBorder="1" applyAlignment="1">
      <alignment horizontal="right"/>
    </xf>
    <xf numFmtId="0" fontId="0" fillId="0" borderId="0" xfId="0" applyFill="1"/>
    <xf numFmtId="0" fontId="1" fillId="0" borderId="3" xfId="0" applyFont="1" applyFill="1" applyBorder="1"/>
    <xf numFmtId="0" fontId="2" fillId="0" borderId="3" xfId="0" applyFont="1" applyFill="1" applyBorder="1" applyAlignment="1">
      <alignment horizontal="center"/>
    </xf>
    <xf numFmtId="4" fontId="0" fillId="0" borderId="8" xfId="0" applyNumberForma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/>
    <xf numFmtId="0" fontId="8" fillId="0" borderId="0" xfId="0" applyFont="1" applyFill="1" applyBorder="1" applyAlignment="1"/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2" borderId="4" xfId="0" applyFont="1" applyFill="1" applyBorder="1" applyAlignment="1"/>
    <xf numFmtId="0" fontId="8" fillId="0" borderId="10" xfId="0" applyFont="1" applyFill="1" applyBorder="1" applyAlignment="1"/>
    <xf numFmtId="0" fontId="0" fillId="5" borderId="0" xfId="0" applyFill="1"/>
    <xf numFmtId="0" fontId="1" fillId="3" borderId="4" xfId="0" applyFont="1" applyFill="1" applyBorder="1" applyAlignment="1"/>
    <xf numFmtId="0" fontId="6" fillId="0" borderId="5" xfId="0" applyFont="1" applyFill="1" applyBorder="1" applyAlignment="1"/>
    <xf numFmtId="0" fontId="10" fillId="0" borderId="0" xfId="0" applyFont="1" applyFill="1"/>
    <xf numFmtId="0" fontId="6" fillId="4" borderId="5" xfId="0" applyFont="1" applyFill="1" applyBorder="1" applyAlignment="1">
      <alignment horizontal="left"/>
    </xf>
    <xf numFmtId="0" fontId="2" fillId="0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4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1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4" fillId="4" borderId="3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right"/>
    </xf>
    <xf numFmtId="0" fontId="8" fillId="0" borderId="5" xfId="0" applyFont="1" applyFill="1" applyBorder="1" applyAlignment="1">
      <alignment horizontal="center"/>
    </xf>
    <xf numFmtId="0" fontId="8" fillId="0" borderId="0" xfId="0" applyFont="1"/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/>
    <xf numFmtId="4" fontId="4" fillId="4" borderId="0" xfId="0" applyNumberFormat="1" applyFont="1" applyFill="1" applyBorder="1" applyAlignment="1">
      <alignment horizontal="right"/>
    </xf>
    <xf numFmtId="0" fontId="8" fillId="0" borderId="2" xfId="0" applyFont="1" applyFill="1" applyBorder="1" applyAlignment="1">
      <alignment horizontal="center"/>
    </xf>
    <xf numFmtId="0" fontId="7" fillId="0" borderId="5" xfId="0" applyFont="1" applyFill="1" applyBorder="1"/>
    <xf numFmtId="0" fontId="2" fillId="0" borderId="2" xfId="0" applyFont="1" applyFill="1" applyBorder="1"/>
    <xf numFmtId="4" fontId="2" fillId="4" borderId="4" xfId="0" applyNumberFormat="1" applyFont="1" applyFill="1" applyBorder="1" applyAlignment="1">
      <alignment horizontal="right"/>
    </xf>
    <xf numFmtId="4" fontId="2" fillId="4" borderId="0" xfId="0" applyNumberFormat="1" applyFont="1" applyFill="1" applyBorder="1" applyAlignment="1">
      <alignment horizontal="right"/>
    </xf>
    <xf numFmtId="0" fontId="8" fillId="2" borderId="9" xfId="0" applyFont="1" applyFill="1" applyBorder="1" applyAlignment="1"/>
    <xf numFmtId="0" fontId="4" fillId="4" borderId="0" xfId="0" applyFont="1" applyFill="1"/>
    <xf numFmtId="0" fontId="7" fillId="0" borderId="3" xfId="0" applyFont="1" applyFill="1" applyBorder="1"/>
    <xf numFmtId="0" fontId="2" fillId="4" borderId="0" xfId="0" applyFont="1" applyFill="1"/>
    <xf numFmtId="4" fontId="10" fillId="0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1" fillId="0" borderId="0" xfId="0" applyFont="1"/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/>
    <xf numFmtId="0" fontId="10" fillId="0" borderId="0" xfId="0" applyFont="1"/>
    <xf numFmtId="0" fontId="10" fillId="0" borderId="3" xfId="0" applyFont="1" applyFill="1" applyBorder="1"/>
    <xf numFmtId="0" fontId="12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0" fillId="0" borderId="0" xfId="0" applyAlignment="1">
      <alignment horizontal="left"/>
    </xf>
    <xf numFmtId="0" fontId="1" fillId="6" borderId="3" xfId="0" applyFont="1" applyFill="1" applyBorder="1" applyAlignment="1">
      <alignment horizontal="left" wrapText="1"/>
    </xf>
    <xf numFmtId="0" fontId="1" fillId="6" borderId="4" xfId="0" applyFont="1" applyFill="1" applyBorder="1" applyAlignment="1">
      <alignment horizontal="left" wrapText="1"/>
    </xf>
    <xf numFmtId="0" fontId="1" fillId="6" borderId="0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4" fontId="1" fillId="0" borderId="4" xfId="0" applyNumberFormat="1" applyFont="1" applyFill="1" applyBorder="1" applyAlignment="1">
      <alignment horizontal="right" wrapText="1"/>
    </xf>
    <xf numFmtId="0" fontId="2" fillId="0" borderId="5" xfId="0" applyFont="1" applyFill="1" applyBorder="1"/>
    <xf numFmtId="4" fontId="0" fillId="0" borderId="7" xfId="0" applyNumberFormat="1" applyFill="1" applyBorder="1" applyAlignment="1">
      <alignment horizontal="right"/>
    </xf>
    <xf numFmtId="0" fontId="2" fillId="0" borderId="5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left"/>
    </xf>
    <xf numFmtId="0" fontId="8" fillId="6" borderId="7" xfId="0" applyFont="1" applyFill="1" applyBorder="1" applyAlignment="1">
      <alignment horizontal="left"/>
    </xf>
    <xf numFmtId="0" fontId="8" fillId="6" borderId="8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8" fillId="7" borderId="5" xfId="0" applyFont="1" applyFill="1" applyBorder="1" applyAlignment="1">
      <alignment wrapText="1"/>
    </xf>
    <xf numFmtId="0" fontId="1" fillId="0" borderId="5" xfId="0" applyFont="1" applyFill="1" applyBorder="1"/>
    <xf numFmtId="0" fontId="10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" fontId="0" fillId="0" borderId="0" xfId="0" applyNumberFormat="1" applyFill="1"/>
    <xf numFmtId="0" fontId="4" fillId="0" borderId="0" xfId="0" applyFont="1" applyFill="1" applyBorder="1"/>
    <xf numFmtId="0" fontId="4" fillId="0" borderId="0" xfId="0" applyFont="1" applyFill="1"/>
    <xf numFmtId="0" fontId="2" fillId="4" borderId="5" xfId="0" applyFont="1" applyFill="1" applyBorder="1"/>
    <xf numFmtId="0" fontId="4" fillId="4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4" fillId="7" borderId="5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right"/>
    </xf>
    <xf numFmtId="0" fontId="1" fillId="4" borderId="5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4" fontId="0" fillId="4" borderId="0" xfId="0" applyNumberFormat="1" applyFill="1" applyBorder="1" applyAlignment="1">
      <alignment horizontal="right"/>
    </xf>
    <xf numFmtId="0" fontId="4" fillId="4" borderId="0" xfId="0" applyFont="1" applyFill="1" applyBorder="1"/>
    <xf numFmtId="4" fontId="4" fillId="0" borderId="4" xfId="0" applyNumberFormat="1" applyFont="1" applyBorder="1"/>
    <xf numFmtId="0" fontId="4" fillId="4" borderId="3" xfId="0" applyFont="1" applyFill="1" applyBorder="1" applyAlignment="1">
      <alignment wrapText="1"/>
    </xf>
    <xf numFmtId="0" fontId="14" fillId="4" borderId="5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/>
    <xf numFmtId="0" fontId="13" fillId="0" borderId="5" xfId="0" applyFont="1" applyFill="1" applyBorder="1" applyAlignment="1">
      <alignment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41"/>
  <sheetViews>
    <sheetView tabSelected="1" workbookViewId="0">
      <selection activeCell="L309" sqref="L309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6" hidden="1" customWidth="1"/>
    <col min="6" max="9" width="0" hidden="1" customWidth="1"/>
  </cols>
  <sheetData>
    <row r="1" spans="1:53">
      <c r="A1" s="157" t="s">
        <v>54</v>
      </c>
      <c r="B1" s="158"/>
      <c r="C1" s="158"/>
    </row>
    <row r="2" spans="1:53">
      <c r="A2" s="159" t="s">
        <v>97</v>
      </c>
      <c r="B2" s="158"/>
      <c r="C2" s="158"/>
    </row>
    <row r="3" spans="1:53">
      <c r="A3" s="108" t="s">
        <v>3</v>
      </c>
    </row>
    <row r="4" spans="1:53">
      <c r="A4" t="s">
        <v>4</v>
      </c>
    </row>
    <row r="6" spans="1:53" s="46" customFormat="1" ht="27" customHeight="1">
      <c r="A6" s="160" t="s">
        <v>55</v>
      </c>
      <c r="B6" s="160"/>
      <c r="C6" s="160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6" customFormat="1" ht="15" customHeight="1">
      <c r="A7" s="143"/>
      <c r="B7" s="143"/>
      <c r="C7" s="143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6" customFormat="1">
      <c r="A8"/>
      <c r="B8" s="2"/>
      <c r="C8" s="45" t="s">
        <v>11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6" customFormat="1">
      <c r="A9" s="8" t="s">
        <v>5</v>
      </c>
      <c r="B9" s="5" t="s">
        <v>0</v>
      </c>
      <c r="C9" s="161" t="s">
        <v>46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6" customFormat="1">
      <c r="A10" s="3" t="s">
        <v>6</v>
      </c>
      <c r="B10" s="6"/>
      <c r="C10" s="162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6" customFormat="1">
      <c r="A11" s="3" t="s">
        <v>7</v>
      </c>
      <c r="B11" s="6"/>
      <c r="C11" s="163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6" customFormat="1">
      <c r="A12" s="4">
        <v>0</v>
      </c>
      <c r="B12" s="4">
        <v>1</v>
      </c>
      <c r="C12" s="7">
        <v>2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6" customFormat="1" ht="15.75">
      <c r="A13" s="39" t="s">
        <v>12</v>
      </c>
      <c r="B13" s="21" t="s">
        <v>1</v>
      </c>
      <c r="C13" s="68">
        <f>C15+C27</f>
        <v>4481.24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6" customFormat="1">
      <c r="A14" s="20"/>
      <c r="B14" s="22" t="s">
        <v>2</v>
      </c>
      <c r="C14" s="68">
        <f>C16+C28</f>
        <v>4481.24</v>
      </c>
      <c r="D14" s="68" t="e">
        <f>#REF!</f>
        <v>#REF!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>
      <c r="A15" s="30" t="s">
        <v>21</v>
      </c>
      <c r="B15" s="17" t="s">
        <v>1</v>
      </c>
      <c r="C15" s="32">
        <f>C17</f>
        <v>3233.74</v>
      </c>
    </row>
    <row r="16" spans="1:53">
      <c r="A16" s="14" t="s">
        <v>9</v>
      </c>
      <c r="B16" s="18" t="s">
        <v>2</v>
      </c>
      <c r="C16" s="32">
        <f>C18</f>
        <v>3233.74</v>
      </c>
    </row>
    <row r="17" spans="1:9" s="46" customFormat="1">
      <c r="A17" s="16" t="s">
        <v>10</v>
      </c>
      <c r="B17" s="9" t="s">
        <v>1</v>
      </c>
      <c r="C17" s="42">
        <f t="shared" ref="C17" si="0">C19</f>
        <v>3233.74</v>
      </c>
    </row>
    <row r="18" spans="1:9" s="46" customFormat="1">
      <c r="A18" s="15"/>
      <c r="B18" s="11" t="s">
        <v>2</v>
      </c>
      <c r="C18" s="42">
        <f>C20</f>
        <v>3233.74</v>
      </c>
    </row>
    <row r="19" spans="1:9" s="46" customFormat="1">
      <c r="A19" s="24" t="s">
        <v>26</v>
      </c>
      <c r="B19" s="28" t="s">
        <v>1</v>
      </c>
      <c r="C19" s="42">
        <f>C21+C23+C25</f>
        <v>3233.74</v>
      </c>
    </row>
    <row r="20" spans="1:9" s="46" customFormat="1">
      <c r="A20" s="24"/>
      <c r="B20" s="28" t="s">
        <v>2</v>
      </c>
      <c r="C20" s="42">
        <f>C22+C24+C26</f>
        <v>3233.74</v>
      </c>
    </row>
    <row r="21" spans="1:9" s="46" customFormat="1">
      <c r="A21" s="25" t="s">
        <v>27</v>
      </c>
      <c r="B21" s="17" t="s">
        <v>1</v>
      </c>
      <c r="C21" s="50">
        <f>C48</f>
        <v>3015.64</v>
      </c>
    </row>
    <row r="22" spans="1:9" s="46" customFormat="1">
      <c r="A22" s="26"/>
      <c r="B22" s="18" t="s">
        <v>2</v>
      </c>
      <c r="C22" s="50">
        <f>C49</f>
        <v>3015.64</v>
      </c>
      <c r="D22" s="53"/>
      <c r="E22" s="53"/>
      <c r="F22" s="53"/>
      <c r="G22" s="53"/>
      <c r="H22" s="53"/>
      <c r="I22" s="53"/>
    </row>
    <row r="23" spans="1:9">
      <c r="A23" s="132" t="s">
        <v>16</v>
      </c>
      <c r="B23" s="12" t="s">
        <v>1</v>
      </c>
      <c r="C23" s="23">
        <f>C78</f>
        <v>210.5</v>
      </c>
      <c r="D23"/>
    </row>
    <row r="24" spans="1:9">
      <c r="A24" s="14"/>
      <c r="B24" s="11" t="s">
        <v>2</v>
      </c>
      <c r="C24" s="23">
        <f>C79</f>
        <v>210.5</v>
      </c>
      <c r="D24"/>
    </row>
    <row r="25" spans="1:9">
      <c r="A25" s="27" t="s">
        <v>24</v>
      </c>
      <c r="B25" s="12" t="s">
        <v>1</v>
      </c>
      <c r="C25" s="70">
        <f>C80</f>
        <v>7.6</v>
      </c>
    </row>
    <row r="26" spans="1:9">
      <c r="A26" s="14"/>
      <c r="B26" s="11" t="s">
        <v>2</v>
      </c>
      <c r="C26" s="70">
        <f>C81</f>
        <v>7.6</v>
      </c>
    </row>
    <row r="27" spans="1:9">
      <c r="A27" s="30" t="s">
        <v>17</v>
      </c>
      <c r="B27" s="17" t="s">
        <v>1</v>
      </c>
      <c r="C27" s="23">
        <f t="shared" ref="C27:C28" si="1">C29</f>
        <v>1247.5</v>
      </c>
    </row>
    <row r="28" spans="1:9">
      <c r="A28" s="14" t="s">
        <v>9</v>
      </c>
      <c r="B28" s="18" t="s">
        <v>2</v>
      </c>
      <c r="C28" s="23">
        <f t="shared" si="1"/>
        <v>1247.5</v>
      </c>
    </row>
    <row r="29" spans="1:9">
      <c r="A29" s="40" t="s">
        <v>10</v>
      </c>
      <c r="B29" s="9" t="s">
        <v>1</v>
      </c>
      <c r="C29" s="23">
        <f>C31</f>
        <v>1247.5</v>
      </c>
    </row>
    <row r="30" spans="1:9">
      <c r="A30" s="15"/>
      <c r="B30" s="11" t="s">
        <v>2</v>
      </c>
      <c r="C30" s="23">
        <f>C32</f>
        <v>1247.5</v>
      </c>
    </row>
    <row r="31" spans="1:9">
      <c r="A31" s="25" t="s">
        <v>13</v>
      </c>
      <c r="B31" s="12" t="s">
        <v>1</v>
      </c>
      <c r="C31" s="23">
        <f>C33+C35+C37</f>
        <v>1247.5</v>
      </c>
    </row>
    <row r="32" spans="1:9">
      <c r="A32" s="10"/>
      <c r="B32" s="11" t="s">
        <v>2</v>
      </c>
      <c r="C32" s="23">
        <f>C34+C36+C38</f>
        <v>1247.5</v>
      </c>
      <c r="D32"/>
    </row>
    <row r="33" spans="1:53">
      <c r="A33" s="132" t="s">
        <v>16</v>
      </c>
      <c r="B33" s="12" t="s">
        <v>1</v>
      </c>
      <c r="C33" s="23">
        <f t="shared" ref="C33:C34" si="2">C88</f>
        <v>784</v>
      </c>
      <c r="D33"/>
    </row>
    <row r="34" spans="1:53">
      <c r="A34" s="14"/>
      <c r="B34" s="11" t="s">
        <v>2</v>
      </c>
      <c r="C34" s="23">
        <f t="shared" si="2"/>
        <v>784</v>
      </c>
      <c r="D34"/>
    </row>
    <row r="35" spans="1:53" s="54" customFormat="1">
      <c r="A35" s="132" t="s">
        <v>35</v>
      </c>
      <c r="B35" s="71" t="s">
        <v>1</v>
      </c>
      <c r="C35" s="56">
        <f>C90</f>
        <v>13.6</v>
      </c>
    </row>
    <row r="36" spans="1:53" s="54" customFormat="1">
      <c r="A36" s="57"/>
      <c r="B36" s="48" t="s">
        <v>2</v>
      </c>
      <c r="C36" s="56">
        <f>C91</f>
        <v>13.6</v>
      </c>
    </row>
    <row r="37" spans="1:53" s="46" customFormat="1">
      <c r="A37" s="36" t="s">
        <v>24</v>
      </c>
      <c r="B37" s="17" t="s">
        <v>1</v>
      </c>
      <c r="C37" s="23">
        <f>C92</f>
        <v>449.9</v>
      </c>
    </row>
    <row r="38" spans="1:53" s="46" customFormat="1">
      <c r="A38" s="14"/>
      <c r="B38" s="18" t="s">
        <v>2</v>
      </c>
      <c r="C38" s="23">
        <f>C93</f>
        <v>449.9</v>
      </c>
    </row>
    <row r="39" spans="1:53" s="62" customFormat="1">
      <c r="A39" s="63" t="s">
        <v>25</v>
      </c>
      <c r="B39" s="63"/>
      <c r="C39" s="63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</row>
    <row r="40" spans="1:53" s="46" customFormat="1" ht="15">
      <c r="A40" s="64" t="s">
        <v>31</v>
      </c>
      <c r="B40" s="71" t="s">
        <v>1</v>
      </c>
      <c r="C40" s="23">
        <f>C42</f>
        <v>3015.64</v>
      </c>
    </row>
    <row r="41" spans="1:53" s="46" customFormat="1">
      <c r="A41" s="47"/>
      <c r="B41" s="48" t="s">
        <v>2</v>
      </c>
      <c r="C41" s="23">
        <f>C43</f>
        <v>3015.64</v>
      </c>
    </row>
    <row r="42" spans="1:53" s="46" customFormat="1">
      <c r="A42" s="41" t="s">
        <v>19</v>
      </c>
      <c r="B42" s="28" t="s">
        <v>1</v>
      </c>
      <c r="C42" s="42">
        <f t="shared" ref="C42:C47" si="3">C44</f>
        <v>3015.64</v>
      </c>
    </row>
    <row r="43" spans="1:53" s="46" customFormat="1">
      <c r="A43" s="26" t="s">
        <v>9</v>
      </c>
      <c r="B43" s="18" t="s">
        <v>2</v>
      </c>
      <c r="C43" s="42">
        <f t="shared" si="3"/>
        <v>3015.64</v>
      </c>
    </row>
    <row r="44" spans="1:53" s="46" customFormat="1">
      <c r="A44" s="16" t="s">
        <v>10</v>
      </c>
      <c r="B44" s="9" t="s">
        <v>1</v>
      </c>
      <c r="C44" s="42">
        <f t="shared" si="3"/>
        <v>3015.64</v>
      </c>
    </row>
    <row r="45" spans="1:53" s="46" customFormat="1">
      <c r="A45" s="15"/>
      <c r="B45" s="11" t="s">
        <v>2</v>
      </c>
      <c r="C45" s="42">
        <f t="shared" si="3"/>
        <v>3015.64</v>
      </c>
    </row>
    <row r="46" spans="1:53" s="46" customFormat="1">
      <c r="A46" s="24" t="s">
        <v>26</v>
      </c>
      <c r="B46" s="28" t="s">
        <v>1</v>
      </c>
      <c r="C46" s="42">
        <f t="shared" si="3"/>
        <v>3015.64</v>
      </c>
    </row>
    <row r="47" spans="1:53" s="46" customFormat="1">
      <c r="A47" s="24"/>
      <c r="B47" s="28" t="s">
        <v>2</v>
      </c>
      <c r="C47" s="42">
        <f t="shared" si="3"/>
        <v>3015.64</v>
      </c>
    </row>
    <row r="48" spans="1:53" s="46" customFormat="1">
      <c r="A48" s="25" t="s">
        <v>27</v>
      </c>
      <c r="B48" s="17" t="s">
        <v>1</v>
      </c>
      <c r="C48" s="50">
        <f>C59</f>
        <v>3015.64</v>
      </c>
    </row>
    <row r="49" spans="1:26" s="46" customFormat="1">
      <c r="A49" s="26"/>
      <c r="B49" s="18" t="s">
        <v>2</v>
      </c>
      <c r="C49" s="50">
        <f>C60</f>
        <v>3015.64</v>
      </c>
      <c r="D49" s="53"/>
      <c r="E49" s="53"/>
      <c r="F49" s="53"/>
      <c r="G49" s="53"/>
      <c r="H49" s="53"/>
      <c r="I49" s="53"/>
    </row>
    <row r="50" spans="1:26" s="62" customFormat="1">
      <c r="A50" s="156" t="s">
        <v>39</v>
      </c>
      <c r="B50" s="156"/>
      <c r="C50" s="156"/>
      <c r="D50" s="46"/>
      <c r="E50" s="53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65" customFormat="1">
      <c r="A51" s="114" t="s">
        <v>14</v>
      </c>
      <c r="B51" s="118" t="s">
        <v>1</v>
      </c>
      <c r="C51" s="115">
        <f t="shared" ref="C51:C58" si="4">C53</f>
        <v>3015.64</v>
      </c>
    </row>
    <row r="52" spans="1:26" s="65" customFormat="1">
      <c r="A52" s="43" t="s">
        <v>15</v>
      </c>
      <c r="B52" s="18" t="s">
        <v>2</v>
      </c>
      <c r="C52" s="115">
        <f t="shared" si="4"/>
        <v>3015.64</v>
      </c>
    </row>
    <row r="53" spans="1:26" s="65" customFormat="1">
      <c r="A53" s="44" t="s">
        <v>28</v>
      </c>
      <c r="B53" s="17" t="s">
        <v>1</v>
      </c>
      <c r="C53" s="23">
        <f t="shared" si="4"/>
        <v>3015.64</v>
      </c>
    </row>
    <row r="54" spans="1:26" s="65" customFormat="1">
      <c r="A54" s="43" t="s">
        <v>15</v>
      </c>
      <c r="B54" s="18" t="s">
        <v>2</v>
      </c>
      <c r="C54" s="23">
        <f t="shared" si="4"/>
        <v>3015.64</v>
      </c>
    </row>
    <row r="55" spans="1:26" s="65" customFormat="1">
      <c r="A55" s="16" t="s">
        <v>10</v>
      </c>
      <c r="B55" s="9" t="s">
        <v>1</v>
      </c>
      <c r="C55" s="23">
        <f t="shared" si="4"/>
        <v>3015.64</v>
      </c>
    </row>
    <row r="56" spans="1:26" s="65" customFormat="1">
      <c r="A56" s="15"/>
      <c r="B56" s="11" t="s">
        <v>2</v>
      </c>
      <c r="C56" s="23">
        <f t="shared" si="4"/>
        <v>3015.64</v>
      </c>
    </row>
    <row r="57" spans="1:26" s="46" customFormat="1">
      <c r="A57" s="25" t="s">
        <v>26</v>
      </c>
      <c r="B57" s="17" t="s">
        <v>1</v>
      </c>
      <c r="C57" s="23">
        <f t="shared" si="4"/>
        <v>3015.64</v>
      </c>
    </row>
    <row r="58" spans="1:26" s="46" customFormat="1">
      <c r="A58" s="43"/>
      <c r="B58" s="18" t="s">
        <v>2</v>
      </c>
      <c r="C58" s="23">
        <f t="shared" si="4"/>
        <v>3015.64</v>
      </c>
    </row>
    <row r="59" spans="1:26" s="46" customFormat="1">
      <c r="A59" s="31" t="s">
        <v>29</v>
      </c>
      <c r="B59" s="28" t="s">
        <v>1</v>
      </c>
      <c r="C59" s="23">
        <f>C61+C63+C65</f>
        <v>3015.64</v>
      </c>
      <c r="N59" s="127"/>
    </row>
    <row r="60" spans="1:26" s="46" customFormat="1">
      <c r="A60" s="31"/>
      <c r="B60" s="18" t="s">
        <v>2</v>
      </c>
      <c r="C60" s="23">
        <f>C62+C64+C66</f>
        <v>3015.64</v>
      </c>
    </row>
    <row r="61" spans="1:26" s="129" customFormat="1" ht="27" customHeight="1">
      <c r="A61" s="133" t="s">
        <v>90</v>
      </c>
      <c r="B61" s="17" t="s">
        <v>1</v>
      </c>
      <c r="C61" s="50">
        <v>2.6</v>
      </c>
      <c r="E61" s="128"/>
      <c r="F61" s="128"/>
      <c r="G61" s="128"/>
      <c r="H61" s="128"/>
      <c r="I61" s="128"/>
      <c r="J61" s="128"/>
    </row>
    <row r="62" spans="1:26" s="129" customFormat="1" ht="18" customHeight="1">
      <c r="A62" s="31"/>
      <c r="B62" s="18" t="s">
        <v>2</v>
      </c>
      <c r="C62" s="50">
        <v>2.6</v>
      </c>
      <c r="E62" s="128"/>
      <c r="F62" s="128"/>
      <c r="G62" s="128"/>
      <c r="H62" s="128"/>
      <c r="I62" s="128"/>
      <c r="J62" s="128"/>
    </row>
    <row r="63" spans="1:26" s="95" customFormat="1" ht="27" customHeight="1">
      <c r="A63" s="133" t="s">
        <v>91</v>
      </c>
      <c r="B63" s="131" t="s">
        <v>1</v>
      </c>
      <c r="C63" s="140">
        <v>2973.04</v>
      </c>
      <c r="D63" s="88"/>
      <c r="E63" s="88"/>
      <c r="F63" s="88"/>
      <c r="G63" s="88"/>
      <c r="H63" s="88"/>
      <c r="I63" s="88"/>
      <c r="J63" s="139"/>
      <c r="K63" s="139"/>
      <c r="L63" s="139"/>
      <c r="M63" s="139"/>
    </row>
    <row r="64" spans="1:26" s="95" customFormat="1" ht="18.75" customHeight="1">
      <c r="A64" s="141"/>
      <c r="B64" s="81" t="s">
        <v>2</v>
      </c>
      <c r="C64" s="140">
        <v>2973.04</v>
      </c>
      <c r="D64" s="88"/>
      <c r="E64" s="88"/>
      <c r="F64" s="88"/>
      <c r="G64" s="88"/>
      <c r="H64" s="88"/>
      <c r="I64" s="88"/>
      <c r="J64" s="139"/>
      <c r="K64" s="139"/>
      <c r="L64" s="139"/>
      <c r="M64" s="139"/>
    </row>
    <row r="65" spans="1:13" s="95" customFormat="1" ht="29.25" customHeight="1">
      <c r="A65" s="146" t="s">
        <v>43</v>
      </c>
      <c r="B65" s="131" t="s">
        <v>1</v>
      </c>
      <c r="C65" s="140">
        <v>40</v>
      </c>
      <c r="D65" s="88"/>
      <c r="E65" s="88"/>
      <c r="F65" s="88"/>
      <c r="G65" s="88"/>
      <c r="H65" s="88"/>
      <c r="I65" s="88"/>
      <c r="J65" s="139"/>
      <c r="K65" s="139"/>
      <c r="L65" s="139"/>
      <c r="M65" s="139"/>
    </row>
    <row r="66" spans="1:13" s="95" customFormat="1" ht="18.75" customHeight="1">
      <c r="A66" s="147"/>
      <c r="B66" s="81" t="s">
        <v>2</v>
      </c>
      <c r="C66" s="140">
        <v>40</v>
      </c>
      <c r="D66" s="88"/>
      <c r="E66" s="88"/>
      <c r="F66" s="88"/>
      <c r="G66" s="88"/>
      <c r="H66" s="88"/>
      <c r="I66" s="88"/>
      <c r="J66" s="139"/>
      <c r="K66" s="139"/>
      <c r="L66" s="139"/>
      <c r="M66" s="139"/>
    </row>
    <row r="67" spans="1:13" s="95" customFormat="1" ht="29.25" customHeight="1">
      <c r="A67" s="148" t="s">
        <v>43</v>
      </c>
      <c r="B67" s="131" t="s">
        <v>1</v>
      </c>
      <c r="C67" s="140">
        <v>40</v>
      </c>
      <c r="D67" s="88"/>
      <c r="E67" s="88"/>
      <c r="F67" s="88"/>
      <c r="G67" s="88"/>
      <c r="H67" s="88"/>
      <c r="I67" s="88"/>
      <c r="J67" s="139"/>
      <c r="K67" s="139"/>
      <c r="L67" s="139"/>
      <c r="M67" s="139"/>
    </row>
    <row r="68" spans="1:13" s="95" customFormat="1" ht="18.75" customHeight="1">
      <c r="A68" s="149"/>
      <c r="B68" s="81" t="s">
        <v>2</v>
      </c>
      <c r="C68" s="140">
        <v>40</v>
      </c>
      <c r="D68" s="88"/>
      <c r="E68" s="88"/>
      <c r="F68" s="88"/>
      <c r="G68" s="88"/>
      <c r="H68" s="88"/>
      <c r="I68" s="88"/>
      <c r="J68" s="139"/>
      <c r="K68" s="139"/>
      <c r="L68" s="139"/>
      <c r="M68" s="139"/>
    </row>
    <row r="69" spans="1:13">
      <c r="A69" s="150" t="s">
        <v>8</v>
      </c>
      <c r="B69" s="151"/>
      <c r="C69" s="152"/>
    </row>
    <row r="70" spans="1:13" ht="15">
      <c r="A70" s="66" t="s">
        <v>12</v>
      </c>
      <c r="B70" s="33" t="s">
        <v>1</v>
      </c>
      <c r="C70" s="34">
        <f>C72+C82</f>
        <v>1465.6</v>
      </c>
    </row>
    <row r="71" spans="1:13">
      <c r="A71" s="37"/>
      <c r="B71" s="35" t="s">
        <v>2</v>
      </c>
      <c r="C71" s="34">
        <f>C73+C83</f>
        <v>1465.6</v>
      </c>
    </row>
    <row r="72" spans="1:13" s="46" customFormat="1">
      <c r="A72" s="124" t="s">
        <v>28</v>
      </c>
      <c r="B72" s="17" t="s">
        <v>1</v>
      </c>
      <c r="C72" s="32">
        <f t="shared" ref="C72:C75" si="5">C74</f>
        <v>218.1</v>
      </c>
      <c r="D72" s="53"/>
      <c r="E72" s="53"/>
      <c r="F72" s="53"/>
      <c r="G72" s="53"/>
      <c r="H72" s="53"/>
      <c r="I72" s="53"/>
    </row>
    <row r="73" spans="1:13" s="46" customFormat="1">
      <c r="A73" s="26" t="s">
        <v>42</v>
      </c>
      <c r="B73" s="18" t="s">
        <v>2</v>
      </c>
      <c r="C73" s="32">
        <f t="shared" si="5"/>
        <v>218.1</v>
      </c>
      <c r="D73" s="53"/>
      <c r="E73" s="53"/>
      <c r="F73" s="53"/>
      <c r="G73" s="53"/>
      <c r="H73" s="53"/>
      <c r="I73" s="53"/>
    </row>
    <row r="74" spans="1:13">
      <c r="A74" s="16" t="s">
        <v>10</v>
      </c>
      <c r="B74" s="9" t="s">
        <v>1</v>
      </c>
      <c r="C74" s="23">
        <f t="shared" si="5"/>
        <v>218.1</v>
      </c>
      <c r="D74" s="117" t="e">
        <f t="shared" ref="D74:D75" si="6">D76</f>
        <v>#REF!</v>
      </c>
      <c r="E74" s="82"/>
      <c r="F74" s="49" t="e">
        <f t="shared" ref="F74:I75" si="7">F76</f>
        <v>#REF!</v>
      </c>
      <c r="G74" s="23" t="e">
        <f t="shared" si="7"/>
        <v>#REF!</v>
      </c>
      <c r="H74" s="23" t="e">
        <f t="shared" si="7"/>
        <v>#REF!</v>
      </c>
      <c r="I74" s="23" t="e">
        <f t="shared" si="7"/>
        <v>#REF!</v>
      </c>
    </row>
    <row r="75" spans="1:13">
      <c r="A75" s="15"/>
      <c r="B75" s="11" t="s">
        <v>2</v>
      </c>
      <c r="C75" s="23">
        <f t="shared" si="5"/>
        <v>218.1</v>
      </c>
      <c r="D75" s="117" t="e">
        <f t="shared" si="6"/>
        <v>#REF!</v>
      </c>
      <c r="E75" s="82"/>
      <c r="F75" s="49" t="e">
        <f t="shared" si="7"/>
        <v>#REF!</v>
      </c>
      <c r="G75" s="23" t="e">
        <f t="shared" si="7"/>
        <v>#REF!</v>
      </c>
      <c r="H75" s="23" t="e">
        <f t="shared" si="7"/>
        <v>#REF!</v>
      </c>
      <c r="I75" s="23" t="e">
        <f t="shared" si="7"/>
        <v>#REF!</v>
      </c>
    </row>
    <row r="76" spans="1:13">
      <c r="A76" s="24" t="s">
        <v>13</v>
      </c>
      <c r="B76" s="12" t="s">
        <v>1</v>
      </c>
      <c r="C76" s="23">
        <f>C78+C80</f>
        <v>218.1</v>
      </c>
      <c r="D76" s="117" t="e">
        <f>D272+#REF!</f>
        <v>#REF!</v>
      </c>
      <c r="E76" s="82"/>
      <c r="F76" s="49" t="e">
        <f>F272+#REF!</f>
        <v>#REF!</v>
      </c>
      <c r="G76" s="23" t="e">
        <f>G272+#REF!</f>
        <v>#REF!</v>
      </c>
      <c r="H76" s="23" t="e">
        <f>H272+#REF!</f>
        <v>#REF!</v>
      </c>
      <c r="I76" s="23" t="e">
        <f>I272+#REF!</f>
        <v>#REF!</v>
      </c>
    </row>
    <row r="77" spans="1:13">
      <c r="A77" s="14"/>
      <c r="B77" s="11" t="s">
        <v>2</v>
      </c>
      <c r="C77" s="23">
        <f>C79+C81</f>
        <v>218.1</v>
      </c>
      <c r="D77" s="117" t="e">
        <f>D273+#REF!</f>
        <v>#REF!</v>
      </c>
      <c r="E77" s="82"/>
      <c r="F77" s="49" t="e">
        <f>F273+#REF!</f>
        <v>#REF!</v>
      </c>
      <c r="G77" s="23" t="e">
        <f>G273+#REF!</f>
        <v>#REF!</v>
      </c>
      <c r="H77" s="23" t="e">
        <f>H273+#REF!</f>
        <v>#REF!</v>
      </c>
      <c r="I77" s="23" t="e">
        <f>I273+#REF!</f>
        <v>#REF!</v>
      </c>
    </row>
    <row r="78" spans="1:13">
      <c r="A78" s="132" t="s">
        <v>16</v>
      </c>
      <c r="B78" s="12" t="s">
        <v>1</v>
      </c>
      <c r="C78" s="23">
        <f>C104</f>
        <v>210.5</v>
      </c>
      <c r="D78" s="117" t="e">
        <f>#REF!+D274</f>
        <v>#REF!</v>
      </c>
      <c r="E78" s="82"/>
      <c r="F78" s="49" t="e">
        <f>#REF!+F274</f>
        <v>#REF!</v>
      </c>
      <c r="G78" s="23" t="e">
        <f>#REF!+G274</f>
        <v>#REF!</v>
      </c>
      <c r="H78" s="23" t="e">
        <f>#REF!+H274</f>
        <v>#REF!</v>
      </c>
      <c r="I78" s="23" t="e">
        <f>#REF!+I274</f>
        <v>#REF!</v>
      </c>
    </row>
    <row r="79" spans="1:13">
      <c r="A79" s="14"/>
      <c r="B79" s="11" t="s">
        <v>2</v>
      </c>
      <c r="C79" s="23">
        <f>C105</f>
        <v>210.5</v>
      </c>
      <c r="D79" s="117">
        <f>D265+D275</f>
        <v>0</v>
      </c>
      <c r="E79" s="82"/>
      <c r="F79" s="49">
        <f t="shared" ref="F79:I79" si="8">F265+F275</f>
        <v>0</v>
      </c>
      <c r="G79" s="23">
        <f t="shared" si="8"/>
        <v>0</v>
      </c>
      <c r="H79" s="23">
        <f t="shared" si="8"/>
        <v>0</v>
      </c>
      <c r="I79" s="23">
        <f t="shared" si="8"/>
        <v>0</v>
      </c>
    </row>
    <row r="80" spans="1:13">
      <c r="A80" s="27" t="s">
        <v>24</v>
      </c>
      <c r="B80" s="12" t="s">
        <v>1</v>
      </c>
      <c r="C80" s="70">
        <f>C106</f>
        <v>7.6</v>
      </c>
    </row>
    <row r="81" spans="1:11">
      <c r="A81" s="14"/>
      <c r="B81" s="11" t="s">
        <v>2</v>
      </c>
      <c r="C81" s="70">
        <f>C107</f>
        <v>7.6</v>
      </c>
    </row>
    <row r="82" spans="1:11">
      <c r="A82" s="30" t="s">
        <v>17</v>
      </c>
      <c r="B82" s="17" t="s">
        <v>1</v>
      </c>
      <c r="C82" s="23">
        <f>C84</f>
        <v>1247.5</v>
      </c>
    </row>
    <row r="83" spans="1:11">
      <c r="A83" s="14" t="s">
        <v>9</v>
      </c>
      <c r="B83" s="18" t="s">
        <v>2</v>
      </c>
      <c r="C83" s="23">
        <f>C85</f>
        <v>1247.5</v>
      </c>
    </row>
    <row r="84" spans="1:11">
      <c r="A84" s="40" t="s">
        <v>10</v>
      </c>
      <c r="B84" s="9" t="s">
        <v>1</v>
      </c>
      <c r="C84" s="23">
        <f>C86</f>
        <v>1247.5</v>
      </c>
    </row>
    <row r="85" spans="1:11">
      <c r="A85" s="15"/>
      <c r="B85" s="11" t="s">
        <v>2</v>
      </c>
      <c r="C85" s="23">
        <f>C87</f>
        <v>1247.5</v>
      </c>
    </row>
    <row r="86" spans="1:11">
      <c r="A86" s="25" t="s">
        <v>13</v>
      </c>
      <c r="B86" s="12" t="s">
        <v>1</v>
      </c>
      <c r="C86" s="23">
        <f>C88+C90+C92</f>
        <v>1247.5</v>
      </c>
    </row>
    <row r="87" spans="1:11">
      <c r="A87" s="10"/>
      <c r="B87" s="11" t="s">
        <v>2</v>
      </c>
      <c r="C87" s="23">
        <f>C89+C91+C93</f>
        <v>1247.5</v>
      </c>
      <c r="D87"/>
    </row>
    <row r="88" spans="1:11">
      <c r="A88" s="132" t="s">
        <v>16</v>
      </c>
      <c r="B88" s="12" t="s">
        <v>1</v>
      </c>
      <c r="C88" s="23">
        <f>C114</f>
        <v>784</v>
      </c>
      <c r="D88"/>
    </row>
    <row r="89" spans="1:11">
      <c r="A89" s="14"/>
      <c r="B89" s="11" t="s">
        <v>2</v>
      </c>
      <c r="C89" s="23">
        <f>C115</f>
        <v>784</v>
      </c>
      <c r="D89"/>
    </row>
    <row r="90" spans="1:11" s="54" customFormat="1">
      <c r="A90" s="132" t="s">
        <v>35</v>
      </c>
      <c r="B90" s="71" t="s">
        <v>1</v>
      </c>
      <c r="C90" s="56">
        <f>C116</f>
        <v>13.6</v>
      </c>
    </row>
    <row r="91" spans="1:11" s="54" customFormat="1">
      <c r="A91" s="57"/>
      <c r="B91" s="48" t="s">
        <v>2</v>
      </c>
      <c r="C91" s="56">
        <f>C117</f>
        <v>13.6</v>
      </c>
    </row>
    <row r="92" spans="1:11">
      <c r="A92" s="27" t="s">
        <v>24</v>
      </c>
      <c r="B92" s="12" t="s">
        <v>1</v>
      </c>
      <c r="C92" s="70">
        <f>C118+C291</f>
        <v>449.9</v>
      </c>
    </row>
    <row r="93" spans="1:11">
      <c r="A93" s="14"/>
      <c r="B93" s="11" t="s">
        <v>2</v>
      </c>
      <c r="C93" s="70">
        <f>C119+C292</f>
        <v>449.9</v>
      </c>
    </row>
    <row r="94" spans="1:11">
      <c r="A94" s="58" t="s">
        <v>32</v>
      </c>
      <c r="B94" s="60"/>
      <c r="C94" s="59"/>
      <c r="D94" s="55"/>
      <c r="E94" s="55"/>
      <c r="F94" s="55"/>
      <c r="G94" s="55"/>
      <c r="H94" s="55"/>
      <c r="I94" s="55"/>
      <c r="J94" s="13"/>
      <c r="K94" s="54"/>
    </row>
    <row r="95" spans="1:11">
      <c r="A95" s="87" t="s">
        <v>14</v>
      </c>
      <c r="B95" s="126"/>
      <c r="C95" s="23"/>
      <c r="D95" s="55"/>
      <c r="E95" s="55"/>
      <c r="F95" s="55"/>
      <c r="G95" s="55"/>
      <c r="H95" s="55"/>
      <c r="I95" s="61"/>
    </row>
    <row r="96" spans="1:11">
      <c r="A96" s="116" t="s">
        <v>22</v>
      </c>
      <c r="B96" s="71" t="s">
        <v>1</v>
      </c>
      <c r="C96" s="32">
        <f>C98+C108</f>
        <v>1053.5999999999999</v>
      </c>
      <c r="D96" s="52"/>
      <c r="E96" s="52"/>
      <c r="F96" s="52"/>
      <c r="G96" s="52"/>
      <c r="H96" s="52"/>
      <c r="I96" s="52"/>
      <c r="J96" s="13"/>
      <c r="K96" s="13"/>
    </row>
    <row r="97" spans="1:11">
      <c r="A97" s="57"/>
      <c r="B97" s="48" t="s">
        <v>2</v>
      </c>
      <c r="C97" s="32">
        <f>C99+C109</f>
        <v>1053.5999999999999</v>
      </c>
      <c r="D97" s="52"/>
      <c r="E97" s="52"/>
      <c r="F97" s="52"/>
      <c r="G97" s="52"/>
      <c r="H97" s="52"/>
      <c r="I97" s="52"/>
      <c r="J97" s="13"/>
      <c r="K97" s="13"/>
    </row>
    <row r="98" spans="1:11" s="46" customFormat="1">
      <c r="A98" s="124" t="s">
        <v>28</v>
      </c>
      <c r="B98" s="17" t="s">
        <v>1</v>
      </c>
      <c r="C98" s="32">
        <f t="shared" ref="C98:D101" si="9">C100</f>
        <v>218.1</v>
      </c>
      <c r="D98" s="53"/>
      <c r="E98" s="53"/>
      <c r="F98" s="53"/>
      <c r="G98" s="53"/>
      <c r="H98" s="53"/>
      <c r="I98" s="53"/>
    </row>
    <row r="99" spans="1:11" s="46" customFormat="1">
      <c r="A99" s="26" t="s">
        <v>42</v>
      </c>
      <c r="B99" s="18" t="s">
        <v>2</v>
      </c>
      <c r="C99" s="32">
        <f t="shared" si="9"/>
        <v>218.1</v>
      </c>
      <c r="D99" s="53"/>
      <c r="E99" s="53"/>
      <c r="F99" s="53"/>
      <c r="G99" s="53"/>
      <c r="H99" s="53"/>
      <c r="I99" s="53"/>
    </row>
    <row r="100" spans="1:11">
      <c r="A100" s="16" t="s">
        <v>10</v>
      </c>
      <c r="B100" s="9" t="s">
        <v>1</v>
      </c>
      <c r="C100" s="23">
        <f t="shared" si="9"/>
        <v>218.1</v>
      </c>
      <c r="D100" s="117" t="e">
        <f t="shared" si="9"/>
        <v>#REF!</v>
      </c>
      <c r="E100" s="82"/>
      <c r="F100" s="49" t="e">
        <f t="shared" ref="F100:I101" si="10">F102</f>
        <v>#REF!</v>
      </c>
      <c r="G100" s="23" t="e">
        <f t="shared" si="10"/>
        <v>#REF!</v>
      </c>
      <c r="H100" s="23" t="e">
        <f t="shared" si="10"/>
        <v>#REF!</v>
      </c>
      <c r="I100" s="23" t="e">
        <f t="shared" si="10"/>
        <v>#REF!</v>
      </c>
    </row>
    <row r="101" spans="1:11">
      <c r="A101" s="15"/>
      <c r="B101" s="11" t="s">
        <v>2</v>
      </c>
      <c r="C101" s="23">
        <f t="shared" si="9"/>
        <v>218.1</v>
      </c>
      <c r="D101" s="117" t="e">
        <f t="shared" si="9"/>
        <v>#REF!</v>
      </c>
      <c r="E101" s="82"/>
      <c r="F101" s="49" t="e">
        <f t="shared" si="10"/>
        <v>#REF!</v>
      </c>
      <c r="G101" s="23" t="e">
        <f t="shared" si="10"/>
        <v>#REF!</v>
      </c>
      <c r="H101" s="23" t="e">
        <f t="shared" si="10"/>
        <v>#REF!</v>
      </c>
      <c r="I101" s="23" t="e">
        <f t="shared" si="10"/>
        <v>#REF!</v>
      </c>
    </row>
    <row r="102" spans="1:11">
      <c r="A102" s="24" t="s">
        <v>13</v>
      </c>
      <c r="B102" s="12" t="s">
        <v>1</v>
      </c>
      <c r="C102" s="23">
        <f>C104+C106</f>
        <v>218.1</v>
      </c>
      <c r="D102" s="117" t="e">
        <f>#REF!+#REF!</f>
        <v>#REF!</v>
      </c>
      <c r="E102" s="82"/>
      <c r="F102" s="49" t="e">
        <f>#REF!+#REF!</f>
        <v>#REF!</v>
      </c>
      <c r="G102" s="23" t="e">
        <f>#REF!+#REF!</f>
        <v>#REF!</v>
      </c>
      <c r="H102" s="23" t="e">
        <f>#REF!+#REF!</f>
        <v>#REF!</v>
      </c>
      <c r="I102" s="23" t="e">
        <f>#REF!+#REF!</f>
        <v>#REF!</v>
      </c>
    </row>
    <row r="103" spans="1:11">
      <c r="A103" s="14"/>
      <c r="B103" s="11" t="s">
        <v>2</v>
      </c>
      <c r="C103" s="23">
        <f>C105+C107</f>
        <v>218.1</v>
      </c>
      <c r="D103" s="117" t="e">
        <f>#REF!+#REF!</f>
        <v>#REF!</v>
      </c>
      <c r="E103" s="82"/>
      <c r="F103" s="49" t="e">
        <f>#REF!+#REF!</f>
        <v>#REF!</v>
      </c>
      <c r="G103" s="23" t="e">
        <f>#REF!+#REF!</f>
        <v>#REF!</v>
      </c>
      <c r="H103" s="23" t="e">
        <f>#REF!+#REF!</f>
        <v>#REF!</v>
      </c>
      <c r="I103" s="23" t="e">
        <f>#REF!+#REF!</f>
        <v>#REF!</v>
      </c>
    </row>
    <row r="104" spans="1:11">
      <c r="A104" s="132" t="s">
        <v>16</v>
      </c>
      <c r="B104" s="12" t="s">
        <v>1</v>
      </c>
      <c r="C104" s="23">
        <f>C129+C163+C272</f>
        <v>210.5</v>
      </c>
      <c r="D104" s="117" t="e">
        <f>#REF!+#REF!</f>
        <v>#REF!</v>
      </c>
      <c r="E104" s="82"/>
      <c r="F104" s="49" t="e">
        <f>#REF!+#REF!</f>
        <v>#REF!</v>
      </c>
      <c r="G104" s="23" t="e">
        <f>#REF!+#REF!</f>
        <v>#REF!</v>
      </c>
      <c r="H104" s="23" t="e">
        <f>#REF!+#REF!</f>
        <v>#REF!</v>
      </c>
      <c r="I104" s="23" t="e">
        <f>#REF!+#REF!</f>
        <v>#REF!</v>
      </c>
    </row>
    <row r="105" spans="1:11">
      <c r="A105" s="14"/>
      <c r="B105" s="11" t="s">
        <v>2</v>
      </c>
      <c r="C105" s="23">
        <f>C130+C164+C273</f>
        <v>210.5</v>
      </c>
      <c r="D105" s="117" t="e">
        <f>#REF!+#REF!</f>
        <v>#REF!</v>
      </c>
      <c r="E105" s="82"/>
      <c r="F105" s="49" t="e">
        <f>#REF!+#REF!</f>
        <v>#REF!</v>
      </c>
      <c r="G105" s="23" t="e">
        <f>#REF!+#REF!</f>
        <v>#REF!</v>
      </c>
      <c r="H105" s="23" t="e">
        <f>#REF!+#REF!</f>
        <v>#REF!</v>
      </c>
      <c r="I105" s="23" t="e">
        <f>#REF!+#REF!</f>
        <v>#REF!</v>
      </c>
    </row>
    <row r="106" spans="1:11">
      <c r="A106" s="27" t="s">
        <v>24</v>
      </c>
      <c r="B106" s="12" t="s">
        <v>1</v>
      </c>
      <c r="C106" s="70">
        <f>C278</f>
        <v>7.6</v>
      </c>
    </row>
    <row r="107" spans="1:11">
      <c r="A107" s="14"/>
      <c r="B107" s="11" t="s">
        <v>2</v>
      </c>
      <c r="C107" s="70">
        <f>C279</f>
        <v>7.6</v>
      </c>
    </row>
    <row r="108" spans="1:11" s="46" customFormat="1">
      <c r="A108" s="30" t="s">
        <v>17</v>
      </c>
      <c r="B108" s="12" t="s">
        <v>1</v>
      </c>
      <c r="C108" s="32">
        <f t="shared" ref="C108:C111" si="11">C110</f>
        <v>835.5</v>
      </c>
      <c r="E108" s="80"/>
    </row>
    <row r="109" spans="1:11" s="46" customFormat="1">
      <c r="A109" s="14" t="s">
        <v>9</v>
      </c>
      <c r="B109" s="11" t="s">
        <v>2</v>
      </c>
      <c r="C109" s="32">
        <f t="shared" si="11"/>
        <v>835.5</v>
      </c>
    </row>
    <row r="110" spans="1:11" s="46" customFormat="1">
      <c r="A110" s="16" t="s">
        <v>10</v>
      </c>
      <c r="B110" s="9" t="s">
        <v>1</v>
      </c>
      <c r="C110" s="23">
        <f t="shared" si="11"/>
        <v>835.5</v>
      </c>
    </row>
    <row r="111" spans="1:11" s="46" customFormat="1">
      <c r="A111" s="15"/>
      <c r="B111" s="11" t="s">
        <v>2</v>
      </c>
      <c r="C111" s="23">
        <f t="shared" si="11"/>
        <v>835.5</v>
      </c>
    </row>
    <row r="112" spans="1:11">
      <c r="A112" s="25" t="s">
        <v>13</v>
      </c>
      <c r="B112" s="12" t="s">
        <v>1</v>
      </c>
      <c r="C112" s="23">
        <f>C114+C116+C118</f>
        <v>835.5</v>
      </c>
    </row>
    <row r="113" spans="1:9">
      <c r="A113" s="10"/>
      <c r="B113" s="11" t="s">
        <v>2</v>
      </c>
      <c r="C113" s="23">
        <f>C115+C117+C119</f>
        <v>835.5</v>
      </c>
      <c r="D113"/>
    </row>
    <row r="114" spans="1:9" s="101" customFormat="1">
      <c r="A114" s="132" t="s">
        <v>16</v>
      </c>
      <c r="B114" s="99" t="s">
        <v>1</v>
      </c>
      <c r="C114" s="56">
        <f>C148+C178+C221</f>
        <v>784</v>
      </c>
    </row>
    <row r="115" spans="1:9" s="101" customFormat="1">
      <c r="A115" s="47"/>
      <c r="B115" s="102" t="s">
        <v>2</v>
      </c>
      <c r="C115" s="56">
        <f>C149+C179+C222</f>
        <v>784</v>
      </c>
    </row>
    <row r="116" spans="1:9" s="54" customFormat="1">
      <c r="A116" s="132" t="s">
        <v>35</v>
      </c>
      <c r="B116" s="71" t="s">
        <v>1</v>
      </c>
      <c r="C116" s="56">
        <f>C243</f>
        <v>13.6</v>
      </c>
    </row>
    <row r="117" spans="1:9" s="54" customFormat="1">
      <c r="A117" s="57"/>
      <c r="B117" s="48" t="s">
        <v>2</v>
      </c>
      <c r="C117" s="56">
        <f>C244</f>
        <v>13.6</v>
      </c>
    </row>
    <row r="118" spans="1:9">
      <c r="A118" s="27" t="s">
        <v>24</v>
      </c>
      <c r="B118" s="12" t="s">
        <v>1</v>
      </c>
      <c r="C118" s="70">
        <f>C249</f>
        <v>37.9</v>
      </c>
    </row>
    <row r="119" spans="1:9">
      <c r="A119" s="14"/>
      <c r="B119" s="11" t="s">
        <v>2</v>
      </c>
      <c r="C119" s="70">
        <f>C250</f>
        <v>37.9</v>
      </c>
    </row>
    <row r="120" spans="1:9" s="46" customFormat="1">
      <c r="A120" s="109" t="s">
        <v>18</v>
      </c>
      <c r="B120" s="109"/>
      <c r="C120" s="110"/>
      <c r="D120" s="111"/>
      <c r="E120" s="112"/>
      <c r="F120" s="111"/>
      <c r="G120" s="111"/>
      <c r="H120" s="111"/>
      <c r="I120" s="111"/>
    </row>
    <row r="121" spans="1:9" s="46" customFormat="1">
      <c r="A121" s="136" t="s">
        <v>14</v>
      </c>
      <c r="B121" s="71" t="s">
        <v>1</v>
      </c>
      <c r="C121" s="56">
        <f t="shared" ref="C121:D126" si="12">C123</f>
        <v>205</v>
      </c>
      <c r="D121" s="113"/>
      <c r="E121" s="113"/>
      <c r="F121" s="113"/>
      <c r="G121" s="113"/>
      <c r="H121" s="113"/>
      <c r="I121" s="113"/>
    </row>
    <row r="122" spans="1:9" s="46" customFormat="1">
      <c r="A122" s="26" t="s">
        <v>41</v>
      </c>
      <c r="B122" s="18" t="s">
        <v>2</v>
      </c>
      <c r="C122" s="56">
        <f t="shared" si="12"/>
        <v>205</v>
      </c>
      <c r="D122" s="53"/>
      <c r="E122" s="53"/>
      <c r="F122" s="53"/>
      <c r="G122" s="53"/>
      <c r="H122" s="53"/>
      <c r="I122" s="53"/>
    </row>
    <row r="123" spans="1:9" s="46" customFormat="1">
      <c r="A123" s="124" t="s">
        <v>28</v>
      </c>
      <c r="B123" s="17" t="s">
        <v>1</v>
      </c>
      <c r="C123" s="50">
        <f t="shared" si="12"/>
        <v>205</v>
      </c>
      <c r="D123" s="53"/>
      <c r="E123" s="53"/>
      <c r="F123" s="53"/>
      <c r="G123" s="53"/>
      <c r="H123" s="53"/>
      <c r="I123" s="53"/>
    </row>
    <row r="124" spans="1:9" s="46" customFormat="1">
      <c r="A124" s="26" t="s">
        <v>42</v>
      </c>
      <c r="B124" s="18" t="s">
        <v>2</v>
      </c>
      <c r="C124" s="50">
        <f t="shared" si="12"/>
        <v>205</v>
      </c>
      <c r="D124" s="53"/>
      <c r="E124" s="53"/>
      <c r="F124" s="53"/>
      <c r="G124" s="53"/>
      <c r="H124" s="53"/>
      <c r="I124" s="53"/>
    </row>
    <row r="125" spans="1:9">
      <c r="A125" s="16" t="s">
        <v>10</v>
      </c>
      <c r="B125" s="9" t="s">
        <v>1</v>
      </c>
      <c r="C125" s="23">
        <f t="shared" si="12"/>
        <v>205</v>
      </c>
      <c r="D125" s="117" t="e">
        <f t="shared" si="12"/>
        <v>#REF!</v>
      </c>
      <c r="E125" s="82"/>
      <c r="F125" s="49" t="e">
        <f t="shared" ref="F125:I126" si="13">F127</f>
        <v>#REF!</v>
      </c>
      <c r="G125" s="23" t="e">
        <f t="shared" si="13"/>
        <v>#REF!</v>
      </c>
      <c r="H125" s="23" t="e">
        <f t="shared" si="13"/>
        <v>#REF!</v>
      </c>
      <c r="I125" s="23" t="e">
        <f t="shared" si="13"/>
        <v>#REF!</v>
      </c>
    </row>
    <row r="126" spans="1:9">
      <c r="A126" s="15"/>
      <c r="B126" s="11" t="s">
        <v>2</v>
      </c>
      <c r="C126" s="23">
        <f t="shared" si="12"/>
        <v>205</v>
      </c>
      <c r="D126" s="117" t="e">
        <f t="shared" si="12"/>
        <v>#REF!</v>
      </c>
      <c r="E126" s="82"/>
      <c r="F126" s="49" t="e">
        <f t="shared" si="13"/>
        <v>#REF!</v>
      </c>
      <c r="G126" s="23" t="e">
        <f t="shared" si="13"/>
        <v>#REF!</v>
      </c>
      <c r="H126" s="23" t="e">
        <f t="shared" si="13"/>
        <v>#REF!</v>
      </c>
      <c r="I126" s="23" t="e">
        <f t="shared" si="13"/>
        <v>#REF!</v>
      </c>
    </row>
    <row r="127" spans="1:9">
      <c r="A127" s="24" t="s">
        <v>13</v>
      </c>
      <c r="B127" s="12" t="s">
        <v>1</v>
      </c>
      <c r="C127" s="23">
        <f>C129</f>
        <v>205</v>
      </c>
      <c r="D127" s="117" t="e">
        <f>#REF!+D330</f>
        <v>#REF!</v>
      </c>
      <c r="E127" s="82"/>
      <c r="F127" s="49" t="e">
        <f>#REF!+F330</f>
        <v>#REF!</v>
      </c>
      <c r="G127" s="23" t="e">
        <f>#REF!+G330</f>
        <v>#REF!</v>
      </c>
      <c r="H127" s="23" t="e">
        <f>#REF!+H330</f>
        <v>#REF!</v>
      </c>
      <c r="I127" s="23" t="e">
        <f>#REF!+I330</f>
        <v>#REF!</v>
      </c>
    </row>
    <row r="128" spans="1:9">
      <c r="A128" s="14"/>
      <c r="B128" s="11" t="s">
        <v>2</v>
      </c>
      <c r="C128" s="23">
        <f>C130</f>
        <v>205</v>
      </c>
      <c r="D128" s="117" t="e">
        <f>#REF!+D331</f>
        <v>#REF!</v>
      </c>
      <c r="E128" s="82"/>
      <c r="F128" s="49" t="e">
        <f>#REF!+F331</f>
        <v>#REF!</v>
      </c>
      <c r="G128" s="23" t="e">
        <f>#REF!+G331</f>
        <v>#REF!</v>
      </c>
      <c r="H128" s="23" t="e">
        <f>#REF!+H331</f>
        <v>#REF!</v>
      </c>
      <c r="I128" s="23" t="e">
        <f>#REF!+I331</f>
        <v>#REF!</v>
      </c>
    </row>
    <row r="129" spans="1:9">
      <c r="A129" s="73" t="s">
        <v>16</v>
      </c>
      <c r="B129" s="12" t="s">
        <v>1</v>
      </c>
      <c r="C129" s="23">
        <f>C131+C133+C135+C137</f>
        <v>205</v>
      </c>
      <c r="D129" s="117" t="e">
        <f>#REF!+#REF!</f>
        <v>#REF!</v>
      </c>
      <c r="E129" s="82"/>
      <c r="F129" s="49" t="e">
        <f>#REF!+#REF!</f>
        <v>#REF!</v>
      </c>
      <c r="G129" s="23" t="e">
        <f>#REF!+#REF!</f>
        <v>#REF!</v>
      </c>
      <c r="H129" s="23" t="e">
        <f>#REF!+#REF!</f>
        <v>#REF!</v>
      </c>
      <c r="I129" s="23" t="e">
        <f>#REF!+#REF!</f>
        <v>#REF!</v>
      </c>
    </row>
    <row r="130" spans="1:9">
      <c r="A130" s="14"/>
      <c r="B130" s="11" t="s">
        <v>2</v>
      </c>
      <c r="C130" s="23">
        <f>C132+C134+C136+C138</f>
        <v>205</v>
      </c>
      <c r="D130" s="117" t="e">
        <f>#REF!+D323</f>
        <v>#REF!</v>
      </c>
      <c r="E130" s="82"/>
      <c r="F130" s="49" t="e">
        <f>#REF!+F323</f>
        <v>#REF!</v>
      </c>
      <c r="G130" s="23" t="e">
        <f>#REF!+G323</f>
        <v>#REF!</v>
      </c>
      <c r="H130" s="23" t="e">
        <f>#REF!+H323</f>
        <v>#REF!</v>
      </c>
      <c r="I130" s="23" t="e">
        <f>#REF!+I323</f>
        <v>#REF!</v>
      </c>
    </row>
    <row r="131" spans="1:9" ht="15.75" customHeight="1">
      <c r="A131" s="31" t="s">
        <v>95</v>
      </c>
      <c r="B131" s="12" t="s">
        <v>1</v>
      </c>
      <c r="C131" s="23">
        <v>11</v>
      </c>
      <c r="D131" s="117" t="e">
        <f>#REF!+D330</f>
        <v>#REF!</v>
      </c>
      <c r="E131" s="93"/>
      <c r="F131" s="49" t="e">
        <f>#REF!+F330</f>
        <v>#REF!</v>
      </c>
      <c r="G131" s="23" t="e">
        <f>#REF!+G330</f>
        <v>#REF!</v>
      </c>
      <c r="H131" s="23" t="e">
        <f>#REF!+H330</f>
        <v>#REF!</v>
      </c>
      <c r="I131" s="23" t="e">
        <f>#REF!+I330</f>
        <v>#REF!</v>
      </c>
    </row>
    <row r="132" spans="1:9" ht="15" customHeight="1">
      <c r="A132" s="14"/>
      <c r="B132" s="11" t="s">
        <v>2</v>
      </c>
      <c r="C132" s="23">
        <v>11</v>
      </c>
      <c r="D132" s="117" t="e">
        <f>#REF!+D331</f>
        <v>#REF!</v>
      </c>
      <c r="E132" s="93"/>
      <c r="F132" s="49" t="e">
        <f>#REF!+F331</f>
        <v>#REF!</v>
      </c>
      <c r="G132" s="23" t="e">
        <f>#REF!+G331</f>
        <v>#REF!</v>
      </c>
      <c r="H132" s="23" t="e">
        <f>#REF!+H331</f>
        <v>#REF!</v>
      </c>
      <c r="I132" s="23" t="e">
        <f>#REF!+I331</f>
        <v>#REF!</v>
      </c>
    </row>
    <row r="133" spans="1:9" ht="16.5" customHeight="1">
      <c r="A133" s="142" t="s">
        <v>60</v>
      </c>
      <c r="B133" s="12" t="s">
        <v>1</v>
      </c>
      <c r="C133" s="23">
        <v>176</v>
      </c>
      <c r="D133" s="117" t="e">
        <f>#REF!+D332</f>
        <v>#REF!</v>
      </c>
      <c r="E133" s="93"/>
      <c r="F133" s="49" t="e">
        <f>#REF!+F332</f>
        <v>#REF!</v>
      </c>
      <c r="G133" s="23" t="e">
        <f>#REF!+G332</f>
        <v>#REF!</v>
      </c>
      <c r="H133" s="23" t="e">
        <f>#REF!+H332</f>
        <v>#REF!</v>
      </c>
      <c r="I133" s="23" t="e">
        <f>#REF!+I332</f>
        <v>#REF!</v>
      </c>
    </row>
    <row r="134" spans="1:9">
      <c r="A134" s="14"/>
      <c r="B134" s="11" t="s">
        <v>2</v>
      </c>
      <c r="C134" s="23">
        <v>176</v>
      </c>
      <c r="D134" s="117">
        <f>D323+D333</f>
        <v>0</v>
      </c>
      <c r="E134" s="93"/>
      <c r="F134" s="49">
        <f>F323+F333</f>
        <v>0</v>
      </c>
      <c r="G134" s="23">
        <f>G323+G333</f>
        <v>0</v>
      </c>
      <c r="H134" s="23">
        <f>H323+H333</f>
        <v>0</v>
      </c>
      <c r="I134" s="23">
        <f>I323+I333</f>
        <v>0</v>
      </c>
    </row>
    <row r="135" spans="1:9" ht="15.75" customHeight="1">
      <c r="A135" s="31" t="s">
        <v>48</v>
      </c>
      <c r="B135" s="12" t="s">
        <v>1</v>
      </c>
      <c r="C135" s="23">
        <v>6</v>
      </c>
      <c r="D135" s="117" t="e">
        <f>#REF!+D334</f>
        <v>#REF!</v>
      </c>
      <c r="E135" s="93"/>
      <c r="F135" s="49" t="e">
        <f>#REF!+F334</f>
        <v>#REF!</v>
      </c>
      <c r="G135" s="23" t="e">
        <f>#REF!+G334</f>
        <v>#REF!</v>
      </c>
      <c r="H135" s="23" t="e">
        <f>#REF!+H334</f>
        <v>#REF!</v>
      </c>
      <c r="I135" s="23" t="e">
        <f>#REF!+I334</f>
        <v>#REF!</v>
      </c>
    </row>
    <row r="136" spans="1:9">
      <c r="A136" s="14"/>
      <c r="B136" s="11" t="s">
        <v>2</v>
      </c>
      <c r="C136" s="23">
        <v>6</v>
      </c>
      <c r="D136" s="117" t="e">
        <f>#REF!+D335</f>
        <v>#REF!</v>
      </c>
      <c r="E136" s="93"/>
      <c r="F136" s="49" t="e">
        <f>#REF!+F335</f>
        <v>#REF!</v>
      </c>
      <c r="G136" s="23" t="e">
        <f>#REF!+G335</f>
        <v>#REF!</v>
      </c>
      <c r="H136" s="23" t="e">
        <f>#REF!+H335</f>
        <v>#REF!</v>
      </c>
      <c r="I136" s="23" t="e">
        <f>#REF!+I335</f>
        <v>#REF!</v>
      </c>
    </row>
    <row r="137" spans="1:9" ht="15.75" customHeight="1">
      <c r="A137" s="31" t="s">
        <v>95</v>
      </c>
      <c r="B137" s="12" t="s">
        <v>1</v>
      </c>
      <c r="C137" s="23">
        <v>12</v>
      </c>
      <c r="D137" s="117" t="e">
        <f>#REF!+D336</f>
        <v>#REF!</v>
      </c>
      <c r="E137" s="93"/>
      <c r="F137" s="49" t="e">
        <f>#REF!+F336</f>
        <v>#REF!</v>
      </c>
      <c r="G137" s="23" t="e">
        <f>#REF!+G336</f>
        <v>#REF!</v>
      </c>
      <c r="H137" s="23" t="e">
        <f>#REF!+H336</f>
        <v>#REF!</v>
      </c>
      <c r="I137" s="23" t="e">
        <f>#REF!+I336</f>
        <v>#REF!</v>
      </c>
    </row>
    <row r="138" spans="1:9">
      <c r="A138" s="14"/>
      <c r="B138" s="11" t="s">
        <v>2</v>
      </c>
      <c r="C138" s="23">
        <v>12</v>
      </c>
      <c r="D138" s="117" t="e">
        <f>#REF!+D337</f>
        <v>#REF!</v>
      </c>
      <c r="E138" s="93"/>
      <c r="F138" s="49" t="e">
        <f>#REF!+F337</f>
        <v>#REF!</v>
      </c>
      <c r="G138" s="23" t="e">
        <f>#REF!+G337</f>
        <v>#REF!</v>
      </c>
      <c r="H138" s="23" t="e">
        <f>#REF!+H337</f>
        <v>#REF!</v>
      </c>
      <c r="I138" s="23" t="e">
        <f>#REF!+I337</f>
        <v>#REF!</v>
      </c>
    </row>
    <row r="139" spans="1:9">
      <c r="A139" s="119" t="s">
        <v>52</v>
      </c>
      <c r="B139" s="120"/>
      <c r="C139" s="121"/>
      <c r="D139" s="120"/>
      <c r="E139" s="122"/>
      <c r="F139" s="120"/>
      <c r="G139" s="120"/>
      <c r="H139" s="120"/>
      <c r="I139" s="121"/>
    </row>
    <row r="140" spans="1:9" s="84" customFormat="1">
      <c r="A140" s="77" t="s">
        <v>14</v>
      </c>
      <c r="B140" s="83" t="s">
        <v>1</v>
      </c>
      <c r="C140" s="34">
        <f t="shared" ref="C140:C141" si="14">C142</f>
        <v>4</v>
      </c>
      <c r="E140" s="78"/>
    </row>
    <row r="141" spans="1:9" s="84" customFormat="1">
      <c r="A141" s="85" t="s">
        <v>15</v>
      </c>
      <c r="B141" s="86" t="s">
        <v>2</v>
      </c>
      <c r="C141" s="34">
        <f t="shared" si="14"/>
        <v>4</v>
      </c>
      <c r="E141" s="78"/>
    </row>
    <row r="142" spans="1:9">
      <c r="A142" s="30" t="s">
        <v>17</v>
      </c>
      <c r="B142" s="17" t="s">
        <v>1</v>
      </c>
      <c r="C142" s="34">
        <f>C144</f>
        <v>4</v>
      </c>
      <c r="D142"/>
    </row>
    <row r="143" spans="1:9">
      <c r="A143" s="14" t="s">
        <v>9</v>
      </c>
      <c r="B143" s="18" t="s">
        <v>2</v>
      </c>
      <c r="C143" s="34">
        <f>C145</f>
        <v>4</v>
      </c>
      <c r="D143"/>
    </row>
    <row r="144" spans="1:9">
      <c r="A144" s="16" t="s">
        <v>10</v>
      </c>
      <c r="B144" s="9" t="s">
        <v>1</v>
      </c>
      <c r="C144" s="23">
        <f>C146</f>
        <v>4</v>
      </c>
      <c r="D144" s="117" t="e">
        <f t="shared" ref="D144:D145" si="15">D146</f>
        <v>#REF!</v>
      </c>
      <c r="E144" s="82"/>
      <c r="F144" s="49" t="e">
        <f t="shared" ref="F144:I145" si="16">F146</f>
        <v>#REF!</v>
      </c>
      <c r="G144" s="23" t="e">
        <f t="shared" si="16"/>
        <v>#REF!</v>
      </c>
      <c r="H144" s="23" t="e">
        <f t="shared" si="16"/>
        <v>#REF!</v>
      </c>
      <c r="I144" s="23" t="e">
        <f t="shared" si="16"/>
        <v>#REF!</v>
      </c>
    </row>
    <row r="145" spans="1:9">
      <c r="A145" s="15"/>
      <c r="B145" s="11" t="s">
        <v>2</v>
      </c>
      <c r="C145" s="23">
        <f>C147</f>
        <v>4</v>
      </c>
      <c r="D145" s="117" t="e">
        <f t="shared" si="15"/>
        <v>#REF!</v>
      </c>
      <c r="E145" s="82"/>
      <c r="F145" s="49" t="e">
        <f t="shared" si="16"/>
        <v>#REF!</v>
      </c>
      <c r="G145" s="23" t="e">
        <f t="shared" si="16"/>
        <v>#REF!</v>
      </c>
      <c r="H145" s="23" t="e">
        <f t="shared" si="16"/>
        <v>#REF!</v>
      </c>
      <c r="I145" s="23" t="e">
        <f t="shared" si="16"/>
        <v>#REF!</v>
      </c>
    </row>
    <row r="146" spans="1:9">
      <c r="A146" s="24" t="s">
        <v>13</v>
      </c>
      <c r="B146" s="12" t="s">
        <v>1</v>
      </c>
      <c r="C146" s="23">
        <f>C148+C154</f>
        <v>4</v>
      </c>
      <c r="D146" s="117" t="e">
        <f>D271+#REF!</f>
        <v>#REF!</v>
      </c>
      <c r="E146" s="82"/>
      <c r="F146" s="49" t="e">
        <f>F271+#REF!</f>
        <v>#REF!</v>
      </c>
      <c r="G146" s="23" t="e">
        <f>G271+#REF!</f>
        <v>#REF!</v>
      </c>
      <c r="H146" s="23" t="e">
        <f>H271+#REF!</f>
        <v>#REF!</v>
      </c>
      <c r="I146" s="23" t="e">
        <f>I271+#REF!</f>
        <v>#REF!</v>
      </c>
    </row>
    <row r="147" spans="1:9">
      <c r="A147" s="14"/>
      <c r="B147" s="11" t="s">
        <v>2</v>
      </c>
      <c r="C147" s="23">
        <f>C149</f>
        <v>4</v>
      </c>
      <c r="D147" s="117" t="e">
        <f>D272+#REF!</f>
        <v>#REF!</v>
      </c>
      <c r="E147" s="82"/>
      <c r="F147" s="49" t="e">
        <f>F272+#REF!</f>
        <v>#REF!</v>
      </c>
      <c r="G147" s="23" t="e">
        <f>G272+#REF!</f>
        <v>#REF!</v>
      </c>
      <c r="H147" s="23" t="e">
        <f>H272+#REF!</f>
        <v>#REF!</v>
      </c>
      <c r="I147" s="23" t="e">
        <f>I272+#REF!</f>
        <v>#REF!</v>
      </c>
    </row>
    <row r="148" spans="1:9">
      <c r="A148" s="73" t="s">
        <v>16</v>
      </c>
      <c r="B148" s="12" t="s">
        <v>1</v>
      </c>
      <c r="C148" s="23">
        <f>C150</f>
        <v>4</v>
      </c>
      <c r="D148" s="117">
        <f>D265+D273</f>
        <v>0</v>
      </c>
      <c r="E148" s="82"/>
      <c r="F148" s="49">
        <f t="shared" ref="F148:I148" si="17">F265+F273</f>
        <v>0</v>
      </c>
      <c r="G148" s="23">
        <f t="shared" si="17"/>
        <v>0</v>
      </c>
      <c r="H148" s="23">
        <f t="shared" si="17"/>
        <v>0</v>
      </c>
      <c r="I148" s="23">
        <f t="shared" si="17"/>
        <v>0</v>
      </c>
    </row>
    <row r="149" spans="1:9">
      <c r="A149" s="14"/>
      <c r="B149" s="11" t="s">
        <v>2</v>
      </c>
      <c r="C149" s="23">
        <f>C151</f>
        <v>4</v>
      </c>
      <c r="D149" s="117">
        <f>D268+D274</f>
        <v>0</v>
      </c>
      <c r="E149" s="82"/>
      <c r="F149" s="49">
        <f t="shared" ref="F149:I150" si="18">F268+F274</f>
        <v>0</v>
      </c>
      <c r="G149" s="23">
        <f t="shared" si="18"/>
        <v>0</v>
      </c>
      <c r="H149" s="23">
        <f t="shared" si="18"/>
        <v>0</v>
      </c>
      <c r="I149" s="23">
        <f t="shared" si="18"/>
        <v>0</v>
      </c>
    </row>
    <row r="150" spans="1:9">
      <c r="A150" s="74" t="s">
        <v>67</v>
      </c>
      <c r="B150" s="83" t="s">
        <v>1</v>
      </c>
      <c r="C150" s="32">
        <f>C152</f>
        <v>4</v>
      </c>
      <c r="D150" s="117">
        <f>D269+D275</f>
        <v>0</v>
      </c>
      <c r="E150" s="82"/>
      <c r="F150" s="49">
        <f t="shared" si="18"/>
        <v>0</v>
      </c>
      <c r="G150" s="23">
        <f t="shared" si="18"/>
        <v>0</v>
      </c>
      <c r="H150" s="23">
        <f t="shared" si="18"/>
        <v>0</v>
      </c>
      <c r="I150" s="23">
        <f t="shared" si="18"/>
        <v>0</v>
      </c>
    </row>
    <row r="151" spans="1:9">
      <c r="A151" s="14"/>
      <c r="B151" s="86" t="s">
        <v>2</v>
      </c>
      <c r="C151" s="32">
        <f>C153</f>
        <v>4</v>
      </c>
      <c r="D151" s="117" t="e">
        <f>D270+#REF!</f>
        <v>#REF!</v>
      </c>
      <c r="E151" s="82"/>
      <c r="F151" s="49" t="e">
        <f>F270+#REF!</f>
        <v>#REF!</v>
      </c>
      <c r="G151" s="23" t="e">
        <f>G270+#REF!</f>
        <v>#REF!</v>
      </c>
      <c r="H151" s="23" t="e">
        <f>H270+#REF!</f>
        <v>#REF!</v>
      </c>
      <c r="I151" s="23" t="e">
        <f>I270+#REF!</f>
        <v>#REF!</v>
      </c>
    </row>
    <row r="152" spans="1:9">
      <c r="A152" s="24" t="s">
        <v>61</v>
      </c>
      <c r="B152" s="12" t="s">
        <v>1</v>
      </c>
      <c r="C152" s="23">
        <v>4</v>
      </c>
      <c r="D152" s="117">
        <f>D269+D275</f>
        <v>0</v>
      </c>
      <c r="E152" s="82"/>
      <c r="F152" s="49">
        <f t="shared" ref="F152:I152" si="19">F269+F275</f>
        <v>0</v>
      </c>
      <c r="G152" s="23">
        <f t="shared" si="19"/>
        <v>0</v>
      </c>
      <c r="H152" s="23">
        <f t="shared" si="19"/>
        <v>0</v>
      </c>
      <c r="I152" s="23">
        <f t="shared" si="19"/>
        <v>0</v>
      </c>
    </row>
    <row r="153" spans="1:9">
      <c r="A153" s="14"/>
      <c r="B153" s="11" t="s">
        <v>2</v>
      </c>
      <c r="C153" s="23">
        <v>4</v>
      </c>
      <c r="D153" s="117" t="e">
        <f>D270+#REF!</f>
        <v>#REF!</v>
      </c>
      <c r="E153" s="82"/>
      <c r="F153" s="49" t="e">
        <f>F270+#REF!</f>
        <v>#REF!</v>
      </c>
      <c r="G153" s="23" t="e">
        <f>G270+#REF!</f>
        <v>#REF!</v>
      </c>
      <c r="H153" s="23" t="e">
        <f>H270+#REF!</f>
        <v>#REF!</v>
      </c>
      <c r="I153" s="23" t="e">
        <f>I270+#REF!</f>
        <v>#REF!</v>
      </c>
    </row>
    <row r="154" spans="1:9">
      <c r="A154" s="119" t="s">
        <v>44</v>
      </c>
      <c r="B154" s="120"/>
      <c r="C154" s="121"/>
      <c r="D154" s="120"/>
      <c r="E154" s="122"/>
      <c r="F154" s="120"/>
      <c r="G154" s="120"/>
      <c r="H154" s="120"/>
      <c r="I154" s="121"/>
    </row>
    <row r="155" spans="1:9">
      <c r="A155" s="29" t="s">
        <v>14</v>
      </c>
      <c r="B155" s="12" t="s">
        <v>1</v>
      </c>
      <c r="C155" s="23">
        <f t="shared" ref="C155:I160" si="20">C157</f>
        <v>1</v>
      </c>
      <c r="D155" s="117" t="e">
        <f t="shared" si="20"/>
        <v>#REF!</v>
      </c>
      <c r="E155" s="138"/>
      <c r="F155" s="49" t="e">
        <f t="shared" si="20"/>
        <v>#REF!</v>
      </c>
      <c r="G155" s="23" t="e">
        <f t="shared" si="20"/>
        <v>#REF!</v>
      </c>
      <c r="H155" s="23" t="e">
        <f t="shared" si="20"/>
        <v>#REF!</v>
      </c>
      <c r="I155" s="23" t="e">
        <f t="shared" si="20"/>
        <v>#REF!</v>
      </c>
    </row>
    <row r="156" spans="1:9">
      <c r="A156" s="26" t="s">
        <v>15</v>
      </c>
      <c r="B156" s="11" t="s">
        <v>2</v>
      </c>
      <c r="C156" s="23">
        <f t="shared" si="20"/>
        <v>1</v>
      </c>
      <c r="D156" s="117" t="e">
        <f t="shared" si="20"/>
        <v>#REF!</v>
      </c>
      <c r="E156" s="138"/>
      <c r="F156" s="49" t="e">
        <f t="shared" si="20"/>
        <v>#REF!</v>
      </c>
      <c r="G156" s="23" t="e">
        <f t="shared" si="20"/>
        <v>#REF!</v>
      </c>
      <c r="H156" s="23" t="e">
        <f t="shared" si="20"/>
        <v>#REF!</v>
      </c>
      <c r="I156" s="23" t="e">
        <f t="shared" si="20"/>
        <v>#REF!</v>
      </c>
    </row>
    <row r="157" spans="1:9">
      <c r="A157" s="77" t="s">
        <v>19</v>
      </c>
      <c r="B157" s="12" t="s">
        <v>1</v>
      </c>
      <c r="C157" s="32">
        <f t="shared" si="20"/>
        <v>1</v>
      </c>
      <c r="D157" s="117" t="e">
        <f t="shared" si="20"/>
        <v>#REF!</v>
      </c>
      <c r="E157" s="82"/>
      <c r="F157" s="49" t="e">
        <f t="shared" si="20"/>
        <v>#REF!</v>
      </c>
      <c r="G157" s="23" t="e">
        <f t="shared" si="20"/>
        <v>#REF!</v>
      </c>
      <c r="H157" s="23" t="e">
        <f t="shared" si="20"/>
        <v>#REF!</v>
      </c>
      <c r="I157" s="23" t="e">
        <f t="shared" si="20"/>
        <v>#REF!</v>
      </c>
    </row>
    <row r="158" spans="1:9">
      <c r="A158" s="26" t="s">
        <v>37</v>
      </c>
      <c r="B158" s="11" t="s">
        <v>2</v>
      </c>
      <c r="C158" s="23">
        <f t="shared" si="20"/>
        <v>1</v>
      </c>
      <c r="D158" s="117" t="e">
        <f t="shared" si="20"/>
        <v>#REF!</v>
      </c>
      <c r="E158" s="82"/>
      <c r="F158" s="49" t="e">
        <f t="shared" si="20"/>
        <v>#REF!</v>
      </c>
      <c r="G158" s="23" t="e">
        <f t="shared" si="20"/>
        <v>#REF!</v>
      </c>
      <c r="H158" s="23" t="e">
        <f t="shared" si="20"/>
        <v>#REF!</v>
      </c>
      <c r="I158" s="23" t="e">
        <f t="shared" si="20"/>
        <v>#REF!</v>
      </c>
    </row>
    <row r="159" spans="1:9">
      <c r="A159" s="16" t="s">
        <v>10</v>
      </c>
      <c r="B159" s="9" t="s">
        <v>1</v>
      </c>
      <c r="C159" s="23">
        <f t="shared" si="20"/>
        <v>1</v>
      </c>
      <c r="D159" s="117" t="e">
        <f t="shared" si="20"/>
        <v>#REF!</v>
      </c>
      <c r="E159" s="82"/>
      <c r="F159" s="49" t="e">
        <f t="shared" si="20"/>
        <v>#REF!</v>
      </c>
      <c r="G159" s="23" t="e">
        <f t="shared" si="20"/>
        <v>#REF!</v>
      </c>
      <c r="H159" s="23" t="e">
        <f t="shared" si="20"/>
        <v>#REF!</v>
      </c>
      <c r="I159" s="23" t="e">
        <f t="shared" si="20"/>
        <v>#REF!</v>
      </c>
    </row>
    <row r="160" spans="1:9">
      <c r="A160" s="15"/>
      <c r="B160" s="11" t="s">
        <v>2</v>
      </c>
      <c r="C160" s="23">
        <f t="shared" si="20"/>
        <v>1</v>
      </c>
      <c r="D160" s="117" t="e">
        <f t="shared" si="20"/>
        <v>#REF!</v>
      </c>
      <c r="E160" s="82"/>
      <c r="F160" s="49" t="e">
        <f t="shared" si="20"/>
        <v>#REF!</v>
      </c>
      <c r="G160" s="23" t="e">
        <f t="shared" si="20"/>
        <v>#REF!</v>
      </c>
      <c r="H160" s="23" t="e">
        <f t="shared" si="20"/>
        <v>#REF!</v>
      </c>
      <c r="I160" s="23" t="e">
        <f t="shared" si="20"/>
        <v>#REF!</v>
      </c>
    </row>
    <row r="161" spans="1:9">
      <c r="A161" s="24" t="s">
        <v>13</v>
      </c>
      <c r="B161" s="12" t="s">
        <v>1</v>
      </c>
      <c r="C161" s="23">
        <f t="shared" ref="C161:C166" si="21">C163</f>
        <v>1</v>
      </c>
      <c r="D161" s="117" t="e">
        <f>#REF!+#REF!</f>
        <v>#REF!</v>
      </c>
      <c r="E161" s="82"/>
      <c r="F161" s="49" t="e">
        <f>#REF!+#REF!</f>
        <v>#REF!</v>
      </c>
      <c r="G161" s="23" t="e">
        <f>#REF!+#REF!</f>
        <v>#REF!</v>
      </c>
      <c r="H161" s="23" t="e">
        <f>#REF!+#REF!</f>
        <v>#REF!</v>
      </c>
      <c r="I161" s="23" t="e">
        <f>#REF!+#REF!</f>
        <v>#REF!</v>
      </c>
    </row>
    <row r="162" spans="1:9">
      <c r="A162" s="14"/>
      <c r="B162" s="11" t="s">
        <v>2</v>
      </c>
      <c r="C162" s="23">
        <f t="shared" si="21"/>
        <v>1</v>
      </c>
      <c r="D162" s="117" t="e">
        <f>#REF!+#REF!</f>
        <v>#REF!</v>
      </c>
      <c r="E162" s="82"/>
      <c r="F162" s="49" t="e">
        <f>#REF!+#REF!</f>
        <v>#REF!</v>
      </c>
      <c r="G162" s="23" t="e">
        <f>#REF!+#REF!</f>
        <v>#REF!</v>
      </c>
      <c r="H162" s="23" t="e">
        <f>#REF!+#REF!</f>
        <v>#REF!</v>
      </c>
      <c r="I162" s="23" t="e">
        <f>#REF!+#REF!</f>
        <v>#REF!</v>
      </c>
    </row>
    <row r="163" spans="1:9">
      <c r="A163" s="73" t="s">
        <v>16</v>
      </c>
      <c r="B163" s="71" t="s">
        <v>1</v>
      </c>
      <c r="C163" s="23">
        <f t="shared" si="21"/>
        <v>1</v>
      </c>
      <c r="D163" s="117"/>
      <c r="E163" s="82"/>
      <c r="F163" s="49"/>
      <c r="G163" s="23"/>
      <c r="H163" s="23"/>
      <c r="I163" s="23"/>
    </row>
    <row r="164" spans="1:9">
      <c r="A164" s="14"/>
      <c r="B164" s="48" t="s">
        <v>2</v>
      </c>
      <c r="C164" s="23">
        <f t="shared" si="21"/>
        <v>1</v>
      </c>
      <c r="D164" s="117"/>
      <c r="E164" s="82"/>
      <c r="F164" s="49"/>
      <c r="G164" s="23"/>
      <c r="H164" s="23"/>
      <c r="I164" s="23"/>
    </row>
    <row r="165" spans="1:9" ht="16.5" customHeight="1">
      <c r="A165" s="123" t="s">
        <v>59</v>
      </c>
      <c r="B165" s="71" t="s">
        <v>1</v>
      </c>
      <c r="C165" s="23">
        <f t="shared" si="21"/>
        <v>1</v>
      </c>
      <c r="D165" s="117"/>
      <c r="E165" s="82"/>
      <c r="F165" s="49"/>
      <c r="G165" s="23"/>
      <c r="H165" s="23"/>
      <c r="I165" s="23"/>
    </row>
    <row r="166" spans="1:9">
      <c r="A166" s="14"/>
      <c r="B166" s="48" t="s">
        <v>2</v>
      </c>
      <c r="C166" s="23">
        <f t="shared" si="21"/>
        <v>1</v>
      </c>
      <c r="D166" s="117"/>
      <c r="E166" s="82"/>
      <c r="F166" s="49"/>
      <c r="G166" s="23"/>
      <c r="H166" s="23"/>
      <c r="I166" s="23"/>
    </row>
    <row r="167" spans="1:9" s="19" customFormat="1" ht="16.5" customHeight="1">
      <c r="A167" s="133" t="s">
        <v>47</v>
      </c>
      <c r="B167" s="17" t="s">
        <v>1</v>
      </c>
      <c r="C167" s="50">
        <v>1</v>
      </c>
      <c r="D167" s="134"/>
      <c r="E167" s="51"/>
      <c r="F167" s="135"/>
      <c r="G167" s="50"/>
      <c r="H167" s="50"/>
      <c r="I167" s="50"/>
    </row>
    <row r="168" spans="1:9" s="19" customFormat="1" ht="16.5" customHeight="1">
      <c r="A168" s="69"/>
      <c r="B168" s="18" t="s">
        <v>2</v>
      </c>
      <c r="C168" s="50">
        <v>1</v>
      </c>
      <c r="D168" s="134"/>
      <c r="E168" s="51"/>
      <c r="F168" s="135"/>
      <c r="G168" s="50"/>
      <c r="H168" s="50"/>
      <c r="I168" s="50"/>
    </row>
    <row r="169" spans="1:9">
      <c r="A169" s="153" t="s">
        <v>36</v>
      </c>
      <c r="B169" s="154"/>
      <c r="C169" s="155"/>
      <c r="D169"/>
      <c r="E169" s="54"/>
    </row>
    <row r="170" spans="1:9" s="84" customFormat="1">
      <c r="A170" s="77" t="s">
        <v>14</v>
      </c>
      <c r="B170" s="83" t="s">
        <v>1</v>
      </c>
      <c r="C170" s="34">
        <f t="shared" ref="C170:C171" si="22">C172</f>
        <v>624.5</v>
      </c>
      <c r="E170" s="78"/>
    </row>
    <row r="171" spans="1:9" s="84" customFormat="1">
      <c r="A171" s="85" t="s">
        <v>15</v>
      </c>
      <c r="B171" s="86" t="s">
        <v>2</v>
      </c>
      <c r="C171" s="34">
        <f t="shared" si="22"/>
        <v>624.5</v>
      </c>
      <c r="E171" s="78"/>
    </row>
    <row r="172" spans="1:9">
      <c r="A172" s="30" t="s">
        <v>17</v>
      </c>
      <c r="B172" s="17" t="s">
        <v>1</v>
      </c>
      <c r="C172" s="79">
        <f>C174</f>
        <v>624.5</v>
      </c>
      <c r="D172"/>
    </row>
    <row r="173" spans="1:9">
      <c r="A173" s="14" t="s">
        <v>9</v>
      </c>
      <c r="B173" s="18" t="s">
        <v>2</v>
      </c>
      <c r="C173" s="79">
        <f>C175</f>
        <v>624.5</v>
      </c>
      <c r="D173"/>
    </row>
    <row r="174" spans="1:9">
      <c r="A174" s="16" t="s">
        <v>10</v>
      </c>
      <c r="B174" s="9" t="s">
        <v>1</v>
      </c>
      <c r="C174" s="79">
        <f t="shared" ref="C174:C175" si="23">C176</f>
        <v>624.5</v>
      </c>
      <c r="D174"/>
    </row>
    <row r="175" spans="1:9">
      <c r="A175" s="15"/>
      <c r="B175" s="11" t="s">
        <v>2</v>
      </c>
      <c r="C175" s="79">
        <f t="shared" si="23"/>
        <v>624.5</v>
      </c>
      <c r="D175"/>
    </row>
    <row r="176" spans="1:9">
      <c r="A176" s="25" t="s">
        <v>13</v>
      </c>
      <c r="B176" s="28" t="s">
        <v>1</v>
      </c>
      <c r="C176" s="79">
        <f>C178</f>
        <v>624.5</v>
      </c>
      <c r="D176"/>
    </row>
    <row r="177" spans="1:4">
      <c r="A177" s="14"/>
      <c r="B177" s="28" t="s">
        <v>2</v>
      </c>
      <c r="C177" s="79">
        <f>C179</f>
        <v>624.5</v>
      </c>
      <c r="D177"/>
    </row>
    <row r="178" spans="1:4" s="101" customFormat="1">
      <c r="A178" s="73" t="s">
        <v>16</v>
      </c>
      <c r="B178" s="99" t="s">
        <v>1</v>
      </c>
      <c r="C178" s="100">
        <f>C180+C198+C206+C210</f>
        <v>624.5</v>
      </c>
    </row>
    <row r="179" spans="1:4" s="101" customFormat="1">
      <c r="A179" s="47"/>
      <c r="B179" s="102" t="s">
        <v>2</v>
      </c>
      <c r="C179" s="100">
        <f>C181+C199+C207+C211</f>
        <v>624.5</v>
      </c>
    </row>
    <row r="180" spans="1:4" s="101" customFormat="1">
      <c r="A180" s="76" t="s">
        <v>40</v>
      </c>
      <c r="B180" s="99" t="s">
        <v>1</v>
      </c>
      <c r="C180" s="100">
        <f>C182+C184+C186+C188+C190+C192+C194+C196</f>
        <v>525</v>
      </c>
    </row>
    <row r="181" spans="1:4" s="101" customFormat="1">
      <c r="A181" s="47"/>
      <c r="B181" s="102" t="s">
        <v>2</v>
      </c>
      <c r="C181" s="100">
        <f>C183+C185+C187+C189+C191+C193+C195+C197</f>
        <v>525</v>
      </c>
    </row>
    <row r="182" spans="1:4" s="101" customFormat="1">
      <c r="A182" s="27" t="s">
        <v>62</v>
      </c>
      <c r="B182" s="71" t="s">
        <v>1</v>
      </c>
      <c r="C182" s="56">
        <v>21</v>
      </c>
    </row>
    <row r="183" spans="1:4" s="101" customFormat="1">
      <c r="A183" s="57"/>
      <c r="B183" s="48" t="s">
        <v>2</v>
      </c>
      <c r="C183" s="56">
        <v>21</v>
      </c>
    </row>
    <row r="184" spans="1:4" s="101" customFormat="1">
      <c r="A184" s="27" t="s">
        <v>51</v>
      </c>
      <c r="B184" s="71" t="s">
        <v>1</v>
      </c>
      <c r="C184" s="56">
        <v>9</v>
      </c>
    </row>
    <row r="185" spans="1:4" s="101" customFormat="1">
      <c r="A185" s="57"/>
      <c r="B185" s="48" t="s">
        <v>2</v>
      </c>
      <c r="C185" s="56">
        <v>9</v>
      </c>
    </row>
    <row r="186" spans="1:4" s="101" customFormat="1">
      <c r="A186" s="27" t="s">
        <v>63</v>
      </c>
      <c r="B186" s="71" t="s">
        <v>1</v>
      </c>
      <c r="C186" s="56">
        <v>18</v>
      </c>
    </row>
    <row r="187" spans="1:4" s="101" customFormat="1">
      <c r="A187" s="57"/>
      <c r="B187" s="48" t="s">
        <v>2</v>
      </c>
      <c r="C187" s="56">
        <v>18</v>
      </c>
    </row>
    <row r="188" spans="1:4" s="101" customFormat="1">
      <c r="A188" s="27" t="s">
        <v>64</v>
      </c>
      <c r="B188" s="71" t="s">
        <v>1</v>
      </c>
      <c r="C188" s="56">
        <v>10</v>
      </c>
    </row>
    <row r="189" spans="1:4" s="101" customFormat="1">
      <c r="A189" s="57"/>
      <c r="B189" s="48" t="s">
        <v>2</v>
      </c>
      <c r="C189" s="56">
        <v>10</v>
      </c>
    </row>
    <row r="190" spans="1:4" s="101" customFormat="1">
      <c r="A190" s="27" t="s">
        <v>65</v>
      </c>
      <c r="B190" s="71" t="s">
        <v>1</v>
      </c>
      <c r="C190" s="56">
        <v>105</v>
      </c>
    </row>
    <row r="191" spans="1:4" s="101" customFormat="1">
      <c r="A191" s="57"/>
      <c r="B191" s="48" t="s">
        <v>2</v>
      </c>
      <c r="C191" s="56">
        <v>105</v>
      </c>
    </row>
    <row r="192" spans="1:4" s="101" customFormat="1">
      <c r="A192" s="27" t="s">
        <v>66</v>
      </c>
      <c r="B192" s="71" t="s">
        <v>1</v>
      </c>
      <c r="C192" s="56">
        <v>265</v>
      </c>
    </row>
    <row r="193" spans="1:5" s="101" customFormat="1">
      <c r="A193" s="57"/>
      <c r="B193" s="48" t="s">
        <v>2</v>
      </c>
      <c r="C193" s="56">
        <v>265</v>
      </c>
    </row>
    <row r="194" spans="1:5" s="101" customFormat="1">
      <c r="A194" s="27" t="s">
        <v>57</v>
      </c>
      <c r="B194" s="71" t="s">
        <v>1</v>
      </c>
      <c r="C194" s="56">
        <v>96</v>
      </c>
    </row>
    <row r="195" spans="1:5" s="101" customFormat="1">
      <c r="A195" s="57"/>
      <c r="B195" s="48" t="s">
        <v>2</v>
      </c>
      <c r="C195" s="56">
        <v>96</v>
      </c>
    </row>
    <row r="196" spans="1:5" s="101" customFormat="1">
      <c r="A196" s="27" t="s">
        <v>58</v>
      </c>
      <c r="B196" s="71" t="s">
        <v>1</v>
      </c>
      <c r="C196" s="56">
        <v>1</v>
      </c>
      <c r="E196" s="144"/>
    </row>
    <row r="197" spans="1:5" s="101" customFormat="1">
      <c r="A197" s="57"/>
      <c r="B197" s="48" t="s">
        <v>2</v>
      </c>
      <c r="C197" s="56">
        <v>1</v>
      </c>
      <c r="E197" s="144"/>
    </row>
    <row r="198" spans="1:5" s="101" customFormat="1">
      <c r="A198" s="76" t="s">
        <v>68</v>
      </c>
      <c r="B198" s="99" t="s">
        <v>1</v>
      </c>
      <c r="C198" s="100">
        <f>C200+C202+C204</f>
        <v>47.5</v>
      </c>
    </row>
    <row r="199" spans="1:5" s="101" customFormat="1">
      <c r="A199" s="47"/>
      <c r="B199" s="102" t="s">
        <v>2</v>
      </c>
      <c r="C199" s="100">
        <f>C201+C203+C205</f>
        <v>47.5</v>
      </c>
    </row>
    <row r="200" spans="1:5" s="101" customFormat="1">
      <c r="A200" s="27" t="s">
        <v>69</v>
      </c>
      <c r="B200" s="71" t="s">
        <v>1</v>
      </c>
      <c r="C200" s="56">
        <v>20</v>
      </c>
    </row>
    <row r="201" spans="1:5" s="101" customFormat="1">
      <c r="A201" s="57"/>
      <c r="B201" s="48" t="s">
        <v>2</v>
      </c>
      <c r="C201" s="56">
        <v>20</v>
      </c>
    </row>
    <row r="202" spans="1:5" s="101" customFormat="1">
      <c r="A202" s="27" t="s">
        <v>70</v>
      </c>
      <c r="B202" s="71" t="s">
        <v>1</v>
      </c>
      <c r="C202" s="56">
        <v>22</v>
      </c>
    </row>
    <row r="203" spans="1:5" s="101" customFormat="1">
      <c r="A203" s="57"/>
      <c r="B203" s="48" t="s">
        <v>2</v>
      </c>
      <c r="C203" s="56">
        <v>22</v>
      </c>
    </row>
    <row r="204" spans="1:5" s="101" customFormat="1">
      <c r="A204" s="27" t="s">
        <v>71</v>
      </c>
      <c r="B204" s="71" t="s">
        <v>1</v>
      </c>
      <c r="C204" s="56">
        <v>5.5</v>
      </c>
    </row>
    <row r="205" spans="1:5" s="101" customFormat="1">
      <c r="A205" s="57"/>
      <c r="B205" s="48" t="s">
        <v>2</v>
      </c>
      <c r="C205" s="56">
        <v>5.5</v>
      </c>
    </row>
    <row r="206" spans="1:5" s="101" customFormat="1" ht="25.5">
      <c r="A206" s="74" t="s">
        <v>72</v>
      </c>
      <c r="B206" s="83" t="s">
        <v>1</v>
      </c>
      <c r="C206" s="32">
        <f>C208</f>
        <v>26</v>
      </c>
    </row>
    <row r="207" spans="1:5" s="101" customFormat="1">
      <c r="A207" s="57"/>
      <c r="B207" s="86" t="s">
        <v>2</v>
      </c>
      <c r="C207" s="32">
        <f>C209</f>
        <v>26</v>
      </c>
    </row>
    <row r="208" spans="1:5" s="101" customFormat="1">
      <c r="A208" s="27" t="s">
        <v>73</v>
      </c>
      <c r="B208" s="71" t="s">
        <v>1</v>
      </c>
      <c r="C208" s="56">
        <v>26</v>
      </c>
    </row>
    <row r="209" spans="1:5" s="101" customFormat="1">
      <c r="A209" s="57"/>
      <c r="B209" s="48" t="s">
        <v>2</v>
      </c>
      <c r="C209" s="56">
        <v>26</v>
      </c>
    </row>
    <row r="210" spans="1:5" s="101" customFormat="1">
      <c r="A210" s="76" t="s">
        <v>94</v>
      </c>
      <c r="B210" s="99" t="s">
        <v>1</v>
      </c>
      <c r="C210" s="100">
        <f>C212</f>
        <v>26</v>
      </c>
    </row>
    <row r="211" spans="1:5" s="101" customFormat="1">
      <c r="A211" s="47"/>
      <c r="B211" s="102" t="s">
        <v>2</v>
      </c>
      <c r="C211" s="100">
        <f>C213</f>
        <v>26</v>
      </c>
    </row>
    <row r="212" spans="1:5" s="101" customFormat="1">
      <c r="A212" s="27" t="s">
        <v>50</v>
      </c>
      <c r="B212" s="71" t="s">
        <v>1</v>
      </c>
      <c r="C212" s="56">
        <v>26</v>
      </c>
    </row>
    <row r="213" spans="1:5" s="101" customFormat="1">
      <c r="A213" s="57"/>
      <c r="B213" s="48" t="s">
        <v>2</v>
      </c>
      <c r="C213" s="56">
        <v>26</v>
      </c>
    </row>
    <row r="214" spans="1:5" s="46" customFormat="1">
      <c r="A214" s="156" t="s">
        <v>33</v>
      </c>
      <c r="B214" s="156"/>
      <c r="C214" s="156"/>
    </row>
    <row r="215" spans="1:5" s="46" customFormat="1">
      <c r="A215" s="25" t="s">
        <v>14</v>
      </c>
      <c r="B215" s="17" t="s">
        <v>1</v>
      </c>
      <c r="C215" s="23">
        <f>C217</f>
        <v>207</v>
      </c>
      <c r="E215" s="80"/>
    </row>
    <row r="216" spans="1:5" s="46" customFormat="1">
      <c r="A216" s="26" t="s">
        <v>15</v>
      </c>
      <c r="B216" s="18" t="s">
        <v>2</v>
      </c>
      <c r="C216" s="23">
        <f>C218</f>
        <v>207</v>
      </c>
      <c r="E216" s="80"/>
    </row>
    <row r="217" spans="1:5" s="46" customFormat="1">
      <c r="A217" s="30" t="s">
        <v>17</v>
      </c>
      <c r="B217" s="12" t="s">
        <v>1</v>
      </c>
      <c r="C217" s="23">
        <f>C219</f>
        <v>207</v>
      </c>
      <c r="E217" s="80"/>
    </row>
    <row r="218" spans="1:5" s="46" customFormat="1">
      <c r="A218" s="14" t="s">
        <v>9</v>
      </c>
      <c r="B218" s="11" t="s">
        <v>2</v>
      </c>
      <c r="C218" s="23">
        <f>C220</f>
        <v>207</v>
      </c>
    </row>
    <row r="219" spans="1:5" s="46" customFormat="1">
      <c r="A219" s="16" t="s">
        <v>10</v>
      </c>
      <c r="B219" s="9" t="s">
        <v>1</v>
      </c>
      <c r="C219" s="23">
        <f>C221+C243+C249</f>
        <v>207</v>
      </c>
    </row>
    <row r="220" spans="1:5" s="46" customFormat="1">
      <c r="A220" s="15"/>
      <c r="B220" s="11" t="s">
        <v>2</v>
      </c>
      <c r="C220" s="23">
        <f>C222+C244+C250</f>
        <v>207</v>
      </c>
    </row>
    <row r="221" spans="1:5" s="101" customFormat="1">
      <c r="A221" s="73" t="s">
        <v>16</v>
      </c>
      <c r="B221" s="99" t="s">
        <v>1</v>
      </c>
      <c r="C221" s="100">
        <f>C227</f>
        <v>155.5</v>
      </c>
    </row>
    <row r="222" spans="1:5" s="101" customFormat="1">
      <c r="A222" s="47"/>
      <c r="B222" s="102" t="s">
        <v>2</v>
      </c>
      <c r="C222" s="100">
        <f>C228</f>
        <v>155.5</v>
      </c>
    </row>
    <row r="223" spans="1:5" s="101" customFormat="1" hidden="1">
      <c r="A223" s="44"/>
      <c r="B223" s="99"/>
      <c r="C223" s="100"/>
    </row>
    <row r="224" spans="1:5" s="101" customFormat="1" hidden="1">
      <c r="A224" s="103"/>
      <c r="B224" s="102"/>
      <c r="C224" s="100"/>
    </row>
    <row r="225" spans="1:4" s="104" customFormat="1" ht="15" hidden="1">
      <c r="A225" s="106"/>
      <c r="B225" s="137"/>
      <c r="C225" s="98"/>
    </row>
    <row r="226" spans="1:4" s="104" customFormat="1" hidden="1">
      <c r="A226" s="105"/>
      <c r="B226" s="125"/>
      <c r="C226" s="98"/>
    </row>
    <row r="227" spans="1:4">
      <c r="A227" s="77" t="s">
        <v>56</v>
      </c>
      <c r="B227" s="83" t="s">
        <v>1</v>
      </c>
      <c r="C227" s="32">
        <f>C229+C231+C233+C235+C237+C239+C241</f>
        <v>155.5</v>
      </c>
    </row>
    <row r="228" spans="1:4">
      <c r="A228" s="85"/>
      <c r="B228" s="86" t="s">
        <v>2</v>
      </c>
      <c r="C228" s="32">
        <f>C230+C232+C234+C236+C238+C240+C242</f>
        <v>155.5</v>
      </c>
    </row>
    <row r="229" spans="1:4" s="54" customFormat="1">
      <c r="A229" s="91" t="s">
        <v>75</v>
      </c>
      <c r="B229" s="72" t="s">
        <v>1</v>
      </c>
      <c r="C229" s="56">
        <v>15</v>
      </c>
      <c r="D229" s="67"/>
    </row>
    <row r="230" spans="1:4" s="54" customFormat="1">
      <c r="A230" s="57"/>
      <c r="B230" s="72" t="s">
        <v>2</v>
      </c>
      <c r="C230" s="56">
        <v>15</v>
      </c>
      <c r="D230" s="67"/>
    </row>
    <row r="231" spans="1:4" s="54" customFormat="1" ht="25.5">
      <c r="A231" s="132" t="s">
        <v>76</v>
      </c>
      <c r="B231" s="71" t="s">
        <v>1</v>
      </c>
      <c r="C231" s="56">
        <v>20</v>
      </c>
      <c r="D231" s="67"/>
    </row>
    <row r="232" spans="1:4" s="54" customFormat="1">
      <c r="A232" s="57"/>
      <c r="B232" s="48" t="s">
        <v>2</v>
      </c>
      <c r="C232" s="56">
        <v>20</v>
      </c>
      <c r="D232" s="67"/>
    </row>
    <row r="233" spans="1:4" s="54" customFormat="1">
      <c r="A233" s="91" t="s">
        <v>77</v>
      </c>
      <c r="B233" s="71" t="s">
        <v>1</v>
      </c>
      <c r="C233" s="56">
        <v>27</v>
      </c>
      <c r="D233" s="67"/>
    </row>
    <row r="234" spans="1:4" s="54" customFormat="1">
      <c r="A234" s="57"/>
      <c r="B234" s="48" t="s">
        <v>2</v>
      </c>
      <c r="C234" s="56">
        <v>27</v>
      </c>
      <c r="D234" s="67"/>
    </row>
    <row r="235" spans="1:4" s="101" customFormat="1">
      <c r="A235" s="27" t="s">
        <v>78</v>
      </c>
      <c r="B235" s="71" t="s">
        <v>1</v>
      </c>
      <c r="C235" s="56">
        <v>10</v>
      </c>
    </row>
    <row r="236" spans="1:4" s="101" customFormat="1">
      <c r="A236" s="57"/>
      <c r="B236" s="48" t="s">
        <v>2</v>
      </c>
      <c r="C236" s="56">
        <v>10</v>
      </c>
    </row>
    <row r="237" spans="1:4" s="101" customFormat="1">
      <c r="A237" s="27" t="s">
        <v>79</v>
      </c>
      <c r="B237" s="71" t="s">
        <v>1</v>
      </c>
      <c r="C237" s="56">
        <v>43</v>
      </c>
    </row>
    <row r="238" spans="1:4" s="101" customFormat="1">
      <c r="A238" s="57"/>
      <c r="B238" s="48" t="s">
        <v>2</v>
      </c>
      <c r="C238" s="56">
        <v>43</v>
      </c>
    </row>
    <row r="239" spans="1:4" s="101" customFormat="1">
      <c r="A239" s="27" t="s">
        <v>80</v>
      </c>
      <c r="B239" s="71" t="s">
        <v>1</v>
      </c>
      <c r="C239" s="56">
        <v>25.5</v>
      </c>
    </row>
    <row r="240" spans="1:4" s="101" customFormat="1">
      <c r="A240" s="57"/>
      <c r="B240" s="48" t="s">
        <v>2</v>
      </c>
      <c r="C240" s="56">
        <v>25.5</v>
      </c>
    </row>
    <row r="241" spans="1:5" s="101" customFormat="1">
      <c r="A241" s="27" t="s">
        <v>81</v>
      </c>
      <c r="B241" s="71" t="s">
        <v>1</v>
      </c>
      <c r="C241" s="56">
        <v>15</v>
      </c>
    </row>
    <row r="242" spans="1:5" s="101" customFormat="1">
      <c r="A242" s="57"/>
      <c r="B242" s="48" t="s">
        <v>2</v>
      </c>
      <c r="C242" s="56">
        <v>15</v>
      </c>
    </row>
    <row r="243" spans="1:5">
      <c r="A243" s="74" t="s">
        <v>35</v>
      </c>
      <c r="B243" s="12" t="s">
        <v>1</v>
      </c>
      <c r="C243" s="23">
        <f>C245</f>
        <v>13.6</v>
      </c>
      <c r="D243"/>
    </row>
    <row r="244" spans="1:5">
      <c r="A244" s="10"/>
      <c r="B244" s="11" t="s">
        <v>2</v>
      </c>
      <c r="C244" s="23">
        <f>C246</f>
        <v>13.6</v>
      </c>
      <c r="D244"/>
    </row>
    <row r="245" spans="1:5">
      <c r="A245" s="77" t="s">
        <v>56</v>
      </c>
      <c r="B245" s="89" t="s">
        <v>1</v>
      </c>
      <c r="C245" s="32">
        <f>C247</f>
        <v>13.6</v>
      </c>
    </row>
    <row r="246" spans="1:5">
      <c r="A246" s="10"/>
      <c r="B246" s="89" t="s">
        <v>2</v>
      </c>
      <c r="C246" s="32">
        <f>C248</f>
        <v>13.6</v>
      </c>
      <c r="E246" s="80"/>
    </row>
    <row r="247" spans="1:5" s="54" customFormat="1">
      <c r="A247" s="91" t="s">
        <v>82</v>
      </c>
      <c r="B247" s="71" t="s">
        <v>1</v>
      </c>
      <c r="C247" s="56">
        <v>13.6</v>
      </c>
      <c r="D247" s="67"/>
      <c r="E247" s="97"/>
    </row>
    <row r="248" spans="1:5" s="54" customFormat="1">
      <c r="A248" s="57"/>
      <c r="B248" s="48" t="s">
        <v>2</v>
      </c>
      <c r="C248" s="56">
        <v>13.6</v>
      </c>
      <c r="D248" s="67"/>
      <c r="E248" s="97"/>
    </row>
    <row r="249" spans="1:5">
      <c r="A249" s="76" t="s">
        <v>45</v>
      </c>
      <c r="B249" s="83" t="s">
        <v>1</v>
      </c>
      <c r="C249" s="32">
        <f>C251+C259</f>
        <v>37.9</v>
      </c>
    </row>
    <row r="250" spans="1:5">
      <c r="A250" s="85"/>
      <c r="B250" s="86" t="s">
        <v>2</v>
      </c>
      <c r="C250" s="32">
        <f>C252+C260</f>
        <v>37.9</v>
      </c>
    </row>
    <row r="251" spans="1:5">
      <c r="A251" s="77" t="s">
        <v>49</v>
      </c>
      <c r="B251" s="89" t="s">
        <v>1</v>
      </c>
      <c r="C251" s="32">
        <f>C253+C255+C257</f>
        <v>30.9</v>
      </c>
    </row>
    <row r="252" spans="1:5">
      <c r="A252" s="10"/>
      <c r="B252" s="89" t="s">
        <v>2</v>
      </c>
      <c r="C252" s="32">
        <f>C254+C256+C258</f>
        <v>30.9</v>
      </c>
    </row>
    <row r="253" spans="1:5" s="54" customFormat="1" ht="25.5">
      <c r="A253" s="132" t="s">
        <v>83</v>
      </c>
      <c r="B253" s="71" t="s">
        <v>1</v>
      </c>
      <c r="C253" s="56">
        <v>11.2</v>
      </c>
      <c r="D253" s="67"/>
    </row>
    <row r="254" spans="1:5" s="54" customFormat="1">
      <c r="A254" s="57"/>
      <c r="B254" s="48" t="s">
        <v>2</v>
      </c>
      <c r="C254" s="56">
        <v>11.2</v>
      </c>
      <c r="D254" s="67"/>
    </row>
    <row r="255" spans="1:5" s="101" customFormat="1" ht="16.5" customHeight="1">
      <c r="A255" s="132" t="s">
        <v>84</v>
      </c>
      <c r="B255" s="71" t="s">
        <v>1</v>
      </c>
      <c r="C255" s="56">
        <v>3.7</v>
      </c>
    </row>
    <row r="256" spans="1:5" s="101" customFormat="1">
      <c r="A256" s="57"/>
      <c r="B256" s="48" t="s">
        <v>2</v>
      </c>
      <c r="C256" s="56">
        <v>3.7</v>
      </c>
    </row>
    <row r="257" spans="1:5" s="101" customFormat="1">
      <c r="A257" s="27" t="s">
        <v>85</v>
      </c>
      <c r="B257" s="71" t="s">
        <v>1</v>
      </c>
      <c r="C257" s="56">
        <v>16</v>
      </c>
    </row>
    <row r="258" spans="1:5" s="101" customFormat="1">
      <c r="A258" s="57"/>
      <c r="B258" s="48" t="s">
        <v>2</v>
      </c>
      <c r="C258" s="56">
        <v>16</v>
      </c>
    </row>
    <row r="259" spans="1:5">
      <c r="A259" s="77" t="s">
        <v>53</v>
      </c>
      <c r="B259" s="89" t="s">
        <v>1</v>
      </c>
      <c r="C259" s="32">
        <f>C261</f>
        <v>7</v>
      </c>
    </row>
    <row r="260" spans="1:5">
      <c r="A260" s="10"/>
      <c r="B260" s="89" t="s">
        <v>2</v>
      </c>
      <c r="C260" s="32">
        <f>C262</f>
        <v>7</v>
      </c>
    </row>
    <row r="261" spans="1:5" s="54" customFormat="1">
      <c r="A261" s="91" t="s">
        <v>74</v>
      </c>
      <c r="B261" s="71" t="s">
        <v>1</v>
      </c>
      <c r="C261" s="56">
        <v>7</v>
      </c>
      <c r="D261" s="67"/>
    </row>
    <row r="262" spans="1:5" s="54" customFormat="1">
      <c r="A262" s="57"/>
      <c r="B262" s="48" t="s">
        <v>2</v>
      </c>
      <c r="C262" s="56">
        <v>7</v>
      </c>
      <c r="D262" s="67"/>
    </row>
    <row r="263" spans="1:5" s="46" customFormat="1">
      <c r="A263" s="156" t="s">
        <v>34</v>
      </c>
      <c r="B263" s="156"/>
      <c r="C263" s="156"/>
    </row>
    <row r="264" spans="1:5" s="46" customFormat="1">
      <c r="A264" s="25" t="s">
        <v>14</v>
      </c>
      <c r="B264" s="17" t="s">
        <v>1</v>
      </c>
      <c r="C264" s="23">
        <f>C266</f>
        <v>12.1</v>
      </c>
      <c r="E264" s="80"/>
    </row>
    <row r="265" spans="1:5" s="46" customFormat="1">
      <c r="A265" s="26" t="s">
        <v>15</v>
      </c>
      <c r="B265" s="18" t="s">
        <v>2</v>
      </c>
      <c r="C265" s="23">
        <f>C267</f>
        <v>12.1</v>
      </c>
      <c r="E265" s="80"/>
    </row>
    <row r="266" spans="1:5" s="46" customFormat="1">
      <c r="A266" s="74" t="s">
        <v>19</v>
      </c>
      <c r="B266" s="12" t="s">
        <v>1</v>
      </c>
      <c r="C266" s="23">
        <f t="shared" ref="C266:C269" si="24">C268</f>
        <v>12.1</v>
      </c>
      <c r="E266" s="80"/>
    </row>
    <row r="267" spans="1:5" s="46" customFormat="1">
      <c r="A267" s="26" t="s">
        <v>20</v>
      </c>
      <c r="B267" s="11" t="s">
        <v>2</v>
      </c>
      <c r="C267" s="23">
        <f t="shared" si="24"/>
        <v>12.1</v>
      </c>
    </row>
    <row r="268" spans="1:5">
      <c r="A268" s="16" t="s">
        <v>10</v>
      </c>
      <c r="B268" s="9" t="s">
        <v>1</v>
      </c>
      <c r="C268" s="79">
        <f t="shared" si="24"/>
        <v>12.1</v>
      </c>
      <c r="D268"/>
    </row>
    <row r="269" spans="1:5">
      <c r="A269" s="15"/>
      <c r="B269" s="11" t="s">
        <v>2</v>
      </c>
      <c r="C269" s="79">
        <f t="shared" si="24"/>
        <v>12.1</v>
      </c>
      <c r="D269"/>
    </row>
    <row r="270" spans="1:5">
      <c r="A270" s="25" t="s">
        <v>13</v>
      </c>
      <c r="B270" s="28" t="s">
        <v>1</v>
      </c>
      <c r="C270" s="79">
        <f>C272+C278</f>
        <v>12.1</v>
      </c>
      <c r="D270"/>
    </row>
    <row r="271" spans="1:5">
      <c r="A271" s="14"/>
      <c r="B271" s="28" t="s">
        <v>2</v>
      </c>
      <c r="C271" s="79">
        <f>C273+C279</f>
        <v>12.1</v>
      </c>
      <c r="D271"/>
    </row>
    <row r="272" spans="1:5">
      <c r="A272" s="74" t="s">
        <v>16</v>
      </c>
      <c r="B272" s="12" t="s">
        <v>1</v>
      </c>
      <c r="C272" s="23">
        <f t="shared" ref="C272:C275" si="25">C274</f>
        <v>4.5</v>
      </c>
      <c r="D272"/>
    </row>
    <row r="273" spans="1:11">
      <c r="A273" s="10"/>
      <c r="B273" s="11" t="s">
        <v>2</v>
      </c>
      <c r="C273" s="23">
        <f t="shared" si="25"/>
        <v>4.5</v>
      </c>
      <c r="D273"/>
    </row>
    <row r="274" spans="1:11" s="101" customFormat="1">
      <c r="A274" s="123" t="s">
        <v>86</v>
      </c>
      <c r="B274" s="99" t="s">
        <v>1</v>
      </c>
      <c r="C274" s="100">
        <f t="shared" si="25"/>
        <v>4.5</v>
      </c>
    </row>
    <row r="275" spans="1:11" s="101" customFormat="1">
      <c r="A275" s="107"/>
      <c r="B275" s="102" t="s">
        <v>2</v>
      </c>
      <c r="C275" s="100">
        <f t="shared" si="25"/>
        <v>4.5</v>
      </c>
    </row>
    <row r="276" spans="1:11" s="54" customFormat="1" ht="17.25" customHeight="1">
      <c r="A276" s="75" t="s">
        <v>87</v>
      </c>
      <c r="B276" s="71" t="s">
        <v>1</v>
      </c>
      <c r="C276" s="56">
        <v>4.5</v>
      </c>
    </row>
    <row r="277" spans="1:11" s="54" customFormat="1" ht="14.25" customHeight="1">
      <c r="A277" s="57"/>
      <c r="B277" s="48" t="s">
        <v>2</v>
      </c>
      <c r="C277" s="56">
        <v>4.5</v>
      </c>
    </row>
    <row r="278" spans="1:11">
      <c r="A278" s="76" t="s">
        <v>45</v>
      </c>
      <c r="B278" s="83" t="s">
        <v>1</v>
      </c>
      <c r="C278" s="32">
        <f>C280</f>
        <v>7.6</v>
      </c>
    </row>
    <row r="279" spans="1:11">
      <c r="A279" s="85"/>
      <c r="B279" s="86" t="s">
        <v>2</v>
      </c>
      <c r="C279" s="32">
        <f>C281</f>
        <v>7.6</v>
      </c>
    </row>
    <row r="280" spans="1:11" s="101" customFormat="1" ht="25.5">
      <c r="A280" s="123" t="s">
        <v>96</v>
      </c>
      <c r="B280" s="99" t="s">
        <v>1</v>
      </c>
      <c r="C280" s="100">
        <f t="shared" ref="C280:C281" si="26">C282</f>
        <v>7.6</v>
      </c>
    </row>
    <row r="281" spans="1:11" s="101" customFormat="1">
      <c r="A281" s="107"/>
      <c r="B281" s="102" t="s">
        <v>2</v>
      </c>
      <c r="C281" s="100">
        <f t="shared" si="26"/>
        <v>7.6</v>
      </c>
    </row>
    <row r="282" spans="1:11" s="54" customFormat="1" ht="17.25" customHeight="1">
      <c r="A282" s="75" t="s">
        <v>98</v>
      </c>
      <c r="B282" s="71" t="s">
        <v>1</v>
      </c>
      <c r="C282" s="56">
        <v>7.6</v>
      </c>
    </row>
    <row r="283" spans="1:11" s="54" customFormat="1" ht="14.25" customHeight="1">
      <c r="A283" s="57"/>
      <c r="B283" s="48" t="s">
        <v>2</v>
      </c>
      <c r="C283" s="56">
        <v>7.6</v>
      </c>
    </row>
    <row r="284" spans="1:11">
      <c r="A284" s="94" t="s">
        <v>30</v>
      </c>
      <c r="B284" s="60"/>
      <c r="C284" s="59"/>
      <c r="D284" s="55"/>
      <c r="E284" s="55"/>
      <c r="F284" s="55"/>
      <c r="G284" s="55"/>
      <c r="H284" s="55"/>
      <c r="I284" s="55"/>
      <c r="J284" s="13"/>
      <c r="K284" s="54"/>
    </row>
    <row r="285" spans="1:11">
      <c r="A285" s="87" t="s">
        <v>14</v>
      </c>
      <c r="B285" s="71" t="s">
        <v>1</v>
      </c>
      <c r="C285" s="23">
        <f>C287</f>
        <v>412</v>
      </c>
      <c r="D285" s="55"/>
      <c r="E285" s="55"/>
      <c r="F285" s="55"/>
      <c r="G285" s="55"/>
      <c r="H285" s="55"/>
      <c r="I285" s="61"/>
    </row>
    <row r="286" spans="1:11">
      <c r="A286" s="57" t="s">
        <v>22</v>
      </c>
      <c r="B286" s="48" t="s">
        <v>2</v>
      </c>
      <c r="C286" s="23">
        <f>C288</f>
        <v>412</v>
      </c>
      <c r="D286" s="52"/>
      <c r="E286" s="52"/>
      <c r="F286" s="52"/>
      <c r="G286" s="52"/>
      <c r="H286" s="52"/>
      <c r="I286" s="52"/>
      <c r="J286" s="13"/>
      <c r="K286" s="13"/>
    </row>
    <row r="287" spans="1:11">
      <c r="A287" s="38" t="s">
        <v>17</v>
      </c>
      <c r="B287" s="72" t="s">
        <v>1</v>
      </c>
      <c r="C287" s="32">
        <f>C289</f>
        <v>412</v>
      </c>
      <c r="D287" s="52"/>
      <c r="E287" s="52"/>
      <c r="F287" s="52"/>
      <c r="G287" s="52"/>
      <c r="H287" s="52"/>
      <c r="I287" s="52"/>
      <c r="J287" s="13"/>
      <c r="K287" s="13"/>
    </row>
    <row r="288" spans="1:11">
      <c r="A288" s="14" t="s">
        <v>9</v>
      </c>
      <c r="B288" s="48" t="s">
        <v>2</v>
      </c>
      <c r="C288" s="23">
        <f t="shared" ref="C288:C289" si="27">C290</f>
        <v>412</v>
      </c>
      <c r="D288" s="52"/>
      <c r="E288" s="52"/>
      <c r="F288" s="52"/>
      <c r="G288" s="52"/>
      <c r="H288" s="52"/>
      <c r="I288" s="52"/>
      <c r="J288" s="13"/>
      <c r="K288" s="13"/>
    </row>
    <row r="289" spans="1:11">
      <c r="A289" s="16" t="s">
        <v>10</v>
      </c>
      <c r="B289" s="9" t="s">
        <v>1</v>
      </c>
      <c r="C289" s="23">
        <f t="shared" si="27"/>
        <v>412</v>
      </c>
      <c r="D289" s="52"/>
      <c r="E289" s="52"/>
      <c r="F289" s="52"/>
      <c r="G289" s="52"/>
      <c r="H289" s="52"/>
      <c r="I289" s="52"/>
      <c r="J289" s="13"/>
      <c r="K289" s="13"/>
    </row>
    <row r="290" spans="1:11">
      <c r="A290" s="15"/>
      <c r="B290" s="11" t="s">
        <v>2</v>
      </c>
      <c r="C290" s="23">
        <f>C292</f>
        <v>412</v>
      </c>
      <c r="D290" s="52"/>
      <c r="E290" s="52"/>
      <c r="F290" s="52"/>
      <c r="G290" s="52"/>
      <c r="H290" s="52"/>
      <c r="I290" s="52"/>
      <c r="J290" s="13"/>
      <c r="K290" s="13"/>
    </row>
    <row r="291" spans="1:11" s="84" customFormat="1">
      <c r="A291" s="16" t="s">
        <v>38</v>
      </c>
      <c r="B291" s="72" t="s">
        <v>1</v>
      </c>
      <c r="C291" s="92">
        <f>C302+C317</f>
        <v>412</v>
      </c>
    </row>
    <row r="292" spans="1:11" s="84" customFormat="1">
      <c r="A292" s="96"/>
      <c r="B292" s="48" t="s">
        <v>2</v>
      </c>
      <c r="C292" s="92">
        <f>C303+C318</f>
        <v>412</v>
      </c>
    </row>
    <row r="293" spans="1:11">
      <c r="A293" s="153" t="s">
        <v>36</v>
      </c>
      <c r="B293" s="154"/>
      <c r="C293" s="155"/>
      <c r="D293"/>
      <c r="E293" s="54"/>
    </row>
    <row r="294" spans="1:11" s="84" customFormat="1">
      <c r="A294" s="77" t="s">
        <v>14</v>
      </c>
      <c r="B294" s="83" t="s">
        <v>1</v>
      </c>
      <c r="C294" s="34">
        <f t="shared" ref="C294:C305" si="28">C296</f>
        <v>300</v>
      </c>
      <c r="E294" s="78"/>
    </row>
    <row r="295" spans="1:11" s="84" customFormat="1">
      <c r="A295" s="85" t="s">
        <v>15</v>
      </c>
      <c r="B295" s="86" t="s">
        <v>2</v>
      </c>
      <c r="C295" s="34">
        <f t="shared" si="28"/>
        <v>300</v>
      </c>
      <c r="E295" s="78"/>
    </row>
    <row r="296" spans="1:11">
      <c r="A296" s="30" t="s">
        <v>17</v>
      </c>
      <c r="B296" s="17" t="s">
        <v>1</v>
      </c>
      <c r="C296" s="79">
        <f t="shared" si="28"/>
        <v>300</v>
      </c>
      <c r="D296"/>
    </row>
    <row r="297" spans="1:11">
      <c r="A297" s="14" t="s">
        <v>9</v>
      </c>
      <c r="B297" s="18" t="s">
        <v>2</v>
      </c>
      <c r="C297" s="79">
        <f t="shared" si="28"/>
        <v>300</v>
      </c>
      <c r="D297"/>
    </row>
    <row r="298" spans="1:11">
      <c r="A298" s="16" t="s">
        <v>10</v>
      </c>
      <c r="B298" s="9" t="s">
        <v>1</v>
      </c>
      <c r="C298" s="79">
        <f t="shared" si="28"/>
        <v>300</v>
      </c>
      <c r="D298"/>
    </row>
    <row r="299" spans="1:11">
      <c r="A299" s="15"/>
      <c r="B299" s="11" t="s">
        <v>2</v>
      </c>
      <c r="C299" s="79">
        <f t="shared" si="28"/>
        <v>300</v>
      </c>
      <c r="D299"/>
    </row>
    <row r="300" spans="1:11">
      <c r="A300" s="25" t="s">
        <v>13</v>
      </c>
      <c r="B300" s="17" t="s">
        <v>1</v>
      </c>
      <c r="C300" s="79">
        <f t="shared" si="28"/>
        <v>300</v>
      </c>
      <c r="D300"/>
    </row>
    <row r="301" spans="1:11">
      <c r="A301" s="14"/>
      <c r="B301" s="18" t="s">
        <v>2</v>
      </c>
      <c r="C301" s="79">
        <f t="shared" si="28"/>
        <v>300</v>
      </c>
      <c r="D301"/>
    </row>
    <row r="302" spans="1:11" s="84" customFormat="1">
      <c r="A302" s="90" t="s">
        <v>38</v>
      </c>
      <c r="B302" s="89" t="s">
        <v>1</v>
      </c>
      <c r="C302" s="34">
        <f t="shared" si="28"/>
        <v>300</v>
      </c>
    </row>
    <row r="303" spans="1:11" s="84" customFormat="1">
      <c r="A303" s="96"/>
      <c r="B303" s="86" t="s">
        <v>2</v>
      </c>
      <c r="C303" s="34">
        <f t="shared" si="28"/>
        <v>300</v>
      </c>
    </row>
    <row r="304" spans="1:11" s="101" customFormat="1">
      <c r="A304" s="76" t="s">
        <v>93</v>
      </c>
      <c r="B304" s="99" t="s">
        <v>1</v>
      </c>
      <c r="C304" s="100">
        <f t="shared" si="28"/>
        <v>300</v>
      </c>
    </row>
    <row r="305" spans="1:5" s="101" customFormat="1">
      <c r="A305" s="47"/>
      <c r="B305" s="102" t="s">
        <v>2</v>
      </c>
      <c r="C305" s="100">
        <f t="shared" si="28"/>
        <v>300</v>
      </c>
    </row>
    <row r="306" spans="1:5" s="101" customFormat="1" ht="25.5">
      <c r="A306" s="132" t="s">
        <v>92</v>
      </c>
      <c r="B306" s="71" t="s">
        <v>1</v>
      </c>
      <c r="C306" s="56">
        <v>300</v>
      </c>
    </row>
    <row r="307" spans="1:5" s="101" customFormat="1">
      <c r="A307" s="57"/>
      <c r="B307" s="48" t="s">
        <v>2</v>
      </c>
      <c r="C307" s="56">
        <v>300</v>
      </c>
    </row>
    <row r="308" spans="1:5" s="46" customFormat="1">
      <c r="A308" s="156" t="s">
        <v>34</v>
      </c>
      <c r="B308" s="156"/>
      <c r="C308" s="156"/>
    </row>
    <row r="309" spans="1:5">
      <c r="A309" s="116" t="s">
        <v>14</v>
      </c>
      <c r="B309" s="71" t="s">
        <v>1</v>
      </c>
      <c r="C309" s="34">
        <f t="shared" ref="C309:C311" si="29">C311</f>
        <v>112</v>
      </c>
      <c r="D309"/>
      <c r="E309" s="80"/>
    </row>
    <row r="310" spans="1:5">
      <c r="A310" s="57" t="s">
        <v>15</v>
      </c>
      <c r="B310" s="48" t="s">
        <v>2</v>
      </c>
      <c r="C310" s="92">
        <f t="shared" si="29"/>
        <v>112</v>
      </c>
      <c r="D310"/>
      <c r="E310" s="80"/>
    </row>
    <row r="311" spans="1:5">
      <c r="A311" s="38" t="s">
        <v>17</v>
      </c>
      <c r="B311" s="71" t="s">
        <v>1</v>
      </c>
      <c r="C311" s="92">
        <f t="shared" si="29"/>
        <v>112</v>
      </c>
      <c r="D311"/>
    </row>
    <row r="312" spans="1:5">
      <c r="A312" s="14" t="s">
        <v>9</v>
      </c>
      <c r="B312" s="48" t="s">
        <v>2</v>
      </c>
      <c r="C312" s="92">
        <f>C314</f>
        <v>112</v>
      </c>
      <c r="D312"/>
    </row>
    <row r="313" spans="1:5">
      <c r="A313" s="16" t="s">
        <v>10</v>
      </c>
      <c r="B313" s="9" t="s">
        <v>1</v>
      </c>
      <c r="C313" s="92">
        <f>C315</f>
        <v>112</v>
      </c>
      <c r="D313"/>
    </row>
    <row r="314" spans="1:5">
      <c r="A314" s="15"/>
      <c r="B314" s="11" t="s">
        <v>2</v>
      </c>
      <c r="C314" s="92">
        <f>C316</f>
        <v>112</v>
      </c>
      <c r="D314"/>
    </row>
    <row r="315" spans="1:5">
      <c r="A315" s="16" t="s">
        <v>23</v>
      </c>
      <c r="B315" s="9" t="s">
        <v>1</v>
      </c>
      <c r="C315" s="92">
        <f t="shared" ref="C315:C316" si="30">C317</f>
        <v>112</v>
      </c>
      <c r="D315"/>
    </row>
    <row r="316" spans="1:5">
      <c r="A316" s="15"/>
      <c r="B316" s="11" t="s">
        <v>2</v>
      </c>
      <c r="C316" s="92">
        <f t="shared" si="30"/>
        <v>112</v>
      </c>
      <c r="D316"/>
    </row>
    <row r="317" spans="1:5" s="84" customFormat="1">
      <c r="A317" s="90" t="s">
        <v>38</v>
      </c>
      <c r="B317" s="89" t="s">
        <v>1</v>
      </c>
      <c r="C317" s="34">
        <f>C321</f>
        <v>112</v>
      </c>
    </row>
    <row r="318" spans="1:5" s="84" customFormat="1">
      <c r="A318" s="96"/>
      <c r="B318" s="86" t="s">
        <v>2</v>
      </c>
      <c r="C318" s="34">
        <f>C322</f>
        <v>112</v>
      </c>
    </row>
    <row r="319" spans="1:5" s="54" customFormat="1" ht="17.25" customHeight="1">
      <c r="A319" s="145" t="s">
        <v>88</v>
      </c>
      <c r="B319" s="83" t="s">
        <v>1</v>
      </c>
      <c r="C319" s="32">
        <f>C321</f>
        <v>112</v>
      </c>
    </row>
    <row r="320" spans="1:5" s="54" customFormat="1" ht="14.25" customHeight="1">
      <c r="A320" s="85"/>
      <c r="B320" s="86" t="s">
        <v>2</v>
      </c>
      <c r="C320" s="32">
        <f>C322</f>
        <v>112</v>
      </c>
    </row>
    <row r="321" spans="1:53" s="84" customFormat="1">
      <c r="A321" s="130" t="s">
        <v>89</v>
      </c>
      <c r="B321" s="71" t="s">
        <v>1</v>
      </c>
      <c r="C321" s="56">
        <v>112</v>
      </c>
    </row>
    <row r="322" spans="1:53" s="84" customFormat="1">
      <c r="A322" s="15"/>
      <c r="B322" s="48" t="s">
        <v>2</v>
      </c>
      <c r="C322" s="56">
        <v>112</v>
      </c>
    </row>
    <row r="324" spans="1:53" s="46" customFormat="1">
      <c r="A324" s="164"/>
      <c r="B324" s="165"/>
      <c r="C324" s="165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</row>
    <row r="325" spans="1:53" s="46" customFormat="1">
      <c r="A325" s="164"/>
      <c r="B325" s="165"/>
      <c r="C325" s="16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</row>
    <row r="331" spans="1:53" s="46" customFormat="1">
      <c r="A331" s="54"/>
      <c r="B331" s="1"/>
      <c r="C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</row>
    <row r="332" spans="1:53" s="46" customFormat="1">
      <c r="A332" s="54"/>
      <c r="B332" s="1"/>
      <c r="C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</row>
    <row r="340" spans="1:53" s="1" customFormat="1">
      <c r="A340" s="19"/>
      <c r="C340"/>
      <c r="D340" s="46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</row>
    <row r="341" spans="1:53" s="1" customFormat="1">
      <c r="A341" s="19"/>
      <c r="C341"/>
      <c r="D341" s="46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</row>
  </sheetData>
  <mergeCells count="13">
    <mergeCell ref="A324:C324"/>
    <mergeCell ref="A325:C325"/>
    <mergeCell ref="A214:C214"/>
    <mergeCell ref="A293:C293"/>
    <mergeCell ref="A308:C308"/>
    <mergeCell ref="A69:C69"/>
    <mergeCell ref="A169:C169"/>
    <mergeCell ref="A263:C263"/>
    <mergeCell ref="A1:C1"/>
    <mergeCell ref="A2:C2"/>
    <mergeCell ref="A6:C6"/>
    <mergeCell ref="C9:C11"/>
    <mergeCell ref="A50:C5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 noiembrie 2020</vt:lpstr>
      <vt:lpstr>'12 noiembrie 2020'!Print_Titles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iuliat</cp:lastModifiedBy>
  <cp:lastPrinted>2020-11-10T10:59:18Z</cp:lastPrinted>
  <dcterms:created xsi:type="dcterms:W3CDTF">2003-05-13T09:24:28Z</dcterms:created>
  <dcterms:modified xsi:type="dcterms:W3CDTF">2020-11-11T07:52:55Z</dcterms:modified>
</cp:coreProperties>
</file>