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2120" windowHeight="8505" tabRatio="954"/>
  </bookViews>
  <sheets>
    <sheet name=" 26 august 2020" sheetId="42" r:id="rId1"/>
  </sheets>
  <definedNames>
    <definedName name="_xlnm.Database" localSheetId="0">#REF!</definedName>
    <definedName name="_xlnm.Database">#REF!</definedName>
    <definedName name="_xlnm.Print_Titles" localSheetId="0">' 26 august 2020'!$9:$12</definedName>
  </definedNames>
  <calcPr calcId="125725"/>
</workbook>
</file>

<file path=xl/calcChain.xml><?xml version="1.0" encoding="utf-8"?>
<calcChain xmlns="http://schemas.openxmlformats.org/spreadsheetml/2006/main">
  <c r="C147" i="42"/>
  <c r="D148"/>
  <c r="C148"/>
  <c r="C15"/>
  <c r="C16"/>
  <c r="C18"/>
  <c r="C19"/>
  <c r="C20"/>
  <c r="C21"/>
  <c r="C22"/>
  <c r="C23"/>
  <c r="C24"/>
  <c r="C67"/>
  <c r="C68"/>
  <c r="C71"/>
  <c r="C72"/>
  <c r="C73"/>
  <c r="C74"/>
  <c r="C75"/>
  <c r="C76"/>
  <c r="C91"/>
  <c r="C92"/>
  <c r="C93"/>
  <c r="C94"/>
  <c r="C95"/>
  <c r="C96"/>
  <c r="C97"/>
  <c r="C98"/>
  <c r="C99"/>
  <c r="C100"/>
  <c r="C38"/>
  <c r="C39"/>
  <c r="C40"/>
  <c r="C41"/>
  <c r="C42"/>
  <c r="C43"/>
  <c r="C44"/>
  <c r="C45"/>
  <c r="C46"/>
  <c r="C47"/>
  <c r="C49"/>
  <c r="C50"/>
  <c r="C51"/>
  <c r="C52"/>
  <c r="C53"/>
  <c r="C54"/>
  <c r="C55"/>
  <c r="C56"/>
  <c r="C57"/>
  <c r="C58"/>
  <c r="C35" l="1"/>
  <c r="C36"/>
  <c r="C116"/>
  <c r="C117"/>
  <c r="C163"/>
  <c r="C164"/>
  <c r="C171"/>
  <c r="C172"/>
  <c r="C170" s="1"/>
  <c r="C174"/>
  <c r="C175"/>
  <c r="C182"/>
  <c r="C183"/>
  <c r="C181" s="1"/>
  <c r="C184"/>
  <c r="C185"/>
  <c r="C85"/>
  <c r="C83" s="1"/>
  <c r="C81" s="1"/>
  <c r="C79" s="1"/>
  <c r="C84"/>
  <c r="C82" s="1"/>
  <c r="C80" s="1"/>
  <c r="C78" s="1"/>
  <c r="C179" l="1"/>
  <c r="C177" s="1"/>
  <c r="C176" s="1"/>
  <c r="C180"/>
  <c r="C169"/>
  <c r="C168"/>
  <c r="C166" s="1"/>
  <c r="C165" s="1"/>
  <c r="C70"/>
  <c r="C69"/>
  <c r="C66" l="1"/>
  <c r="C167"/>
  <c r="C178"/>
  <c r="C17"/>
  <c r="C65"/>
  <c r="C143" l="1"/>
  <c r="C141" s="1"/>
  <c r="C128" s="1"/>
  <c r="C144"/>
  <c r="C142" s="1"/>
  <c r="C129" s="1"/>
  <c r="C153"/>
  <c r="C154"/>
  <c r="C150"/>
  <c r="C131" s="1"/>
  <c r="C115" s="1"/>
  <c r="C149"/>
  <c r="D14"/>
  <c r="C34" l="1"/>
  <c r="C30" s="1"/>
  <c r="C111"/>
  <c r="C113"/>
  <c r="C32" s="1"/>
  <c r="C127"/>
  <c r="C112"/>
  <c r="C31" s="1"/>
  <c r="C126"/>
  <c r="C130"/>
  <c r="C114" s="1"/>
  <c r="C139"/>
  <c r="C137" s="1"/>
  <c r="C135" s="1"/>
  <c r="C133" s="1"/>
  <c r="C140"/>
  <c r="C138" s="1"/>
  <c r="C136" s="1"/>
  <c r="C134" s="1"/>
  <c r="C33" l="1"/>
  <c r="C29" s="1"/>
  <c r="C110"/>
  <c r="C124"/>
  <c r="C122" s="1"/>
  <c r="C120" s="1"/>
  <c r="C125"/>
  <c r="C123" s="1"/>
  <c r="C121" s="1"/>
  <c r="C27" l="1"/>
  <c r="C25" s="1"/>
  <c r="C13" s="1"/>
  <c r="C108"/>
  <c r="C106" s="1"/>
  <c r="C104" s="1"/>
  <c r="C28"/>
  <c r="C26" s="1"/>
  <c r="C109"/>
  <c r="C107" s="1"/>
  <c r="C105" s="1"/>
  <c r="C14" l="1"/>
</calcChain>
</file>

<file path=xl/sharedStrings.xml><?xml version="1.0" encoding="utf-8"?>
<sst xmlns="http://schemas.openxmlformats.org/spreadsheetml/2006/main" count="284" uniqueCount="59">
  <si>
    <t>I/II</t>
  </si>
  <si>
    <t>I</t>
  </si>
  <si>
    <t>II</t>
  </si>
  <si>
    <t xml:space="preserve">     I - Credite de angajament</t>
  </si>
  <si>
    <t xml:space="preserve">    II - Credite bugetare</t>
  </si>
  <si>
    <t>CAPITOL/</t>
  </si>
  <si>
    <t>GRUPA/</t>
  </si>
  <si>
    <t>SURSA</t>
  </si>
  <si>
    <t xml:space="preserve">C. Alte cheltuieli de investiţii </t>
  </si>
  <si>
    <t xml:space="preserve">     din care</t>
  </si>
  <si>
    <t>71 Active nefinanciare</t>
  </si>
  <si>
    <t>- mii lei -</t>
  </si>
  <si>
    <t xml:space="preserve"> Total surse de finanţare</t>
  </si>
  <si>
    <t>71.01.Active fixe</t>
  </si>
  <si>
    <t>TOTAL GENERAL</t>
  </si>
  <si>
    <t>din care</t>
  </si>
  <si>
    <t>71.01.02.Masini, echipamente si mijloace de transport</t>
  </si>
  <si>
    <t>10 Venituri proprii</t>
  </si>
  <si>
    <t xml:space="preserve"> 02 Buget local</t>
  </si>
  <si>
    <t xml:space="preserve">     din care:</t>
  </si>
  <si>
    <t>02 Buget local</t>
  </si>
  <si>
    <t xml:space="preserve"> 1. Total surse de finanţare</t>
  </si>
  <si>
    <t>71.01 Active fixe</t>
  </si>
  <si>
    <t>71.01.30.Alte active fixe</t>
  </si>
  <si>
    <t>A. Obiective (proiecte) de investiţii în continuare</t>
  </si>
  <si>
    <t>71.01. Active fixe</t>
  </si>
  <si>
    <t>71.01.01.Constructii</t>
  </si>
  <si>
    <t xml:space="preserve">02 Buget local </t>
  </si>
  <si>
    <t>71.01.01. Constructii</t>
  </si>
  <si>
    <t>Total surse de finanţare</t>
  </si>
  <si>
    <t>CAPITOLUL 68 ASISTENTA SOCIALA</t>
  </si>
  <si>
    <t>b. dotari independente</t>
  </si>
  <si>
    <t xml:space="preserve">CAPITOLUL68 ASISTENTA SOCIALA </t>
  </si>
  <si>
    <t>c. cheltuieli aferente studiilor de fezabilitate si alte studii</t>
  </si>
  <si>
    <t>CAPITOLUL 66.10 SANATATE</t>
  </si>
  <si>
    <t>58 Proiecte cu finantare din fonduri externe nerambursabile postaderare</t>
  </si>
  <si>
    <t xml:space="preserve">B. Obiective (proiecte) de investiţii noi </t>
  </si>
  <si>
    <t>CAPITOLUL 84.02 TRANSPORTURI</t>
  </si>
  <si>
    <t>71.01.03.Mobilier,aparatura birotica si alte active corporale</t>
  </si>
  <si>
    <t>Modernizare DJ 659 A Bradu-Costesti, km 5+060-9+744, L=4,684 km, la Costesti</t>
  </si>
  <si>
    <t>I.B.U. DJ 742 Leordeni (DJ 703 B)-Glimbocata (DN 7), km 0+000-11+050, in com.Leordeni</t>
  </si>
  <si>
    <t>Sistem de alarma (Nurse Call) cu butoane de alarma</t>
  </si>
  <si>
    <t>Directia Generala de Asistenta Sociala si Protectia Copilului Arges</t>
  </si>
  <si>
    <t>ANUL 2020</t>
  </si>
  <si>
    <t>Defibrilator</t>
  </si>
  <si>
    <t xml:space="preserve">                                                                                       ANEXA nr. 3</t>
  </si>
  <si>
    <t xml:space="preserve"> INFLUENTE LA PROGRAMUL DE INVESTIŢII PUBLICE 
PE GRUPE DE INVESTITII SI SURSE DE FINANTARE
</t>
  </si>
  <si>
    <t>Spitalul de Psihiatrie "Sfanta Maria" Vedea</t>
  </si>
  <si>
    <t>Tunel dezinfectie</t>
  </si>
  <si>
    <t>1. Spitalul PNF Leordeni</t>
  </si>
  <si>
    <t>2. Spitalul de Recuperare Bradet</t>
  </si>
  <si>
    <t>Masina profesionala de spalat vase</t>
  </si>
  <si>
    <t>Retea interna pentru internet, inclusiv Wi-Fi</t>
  </si>
  <si>
    <t>Unitatea de Asistenta Medico-Sociala Dedulesti</t>
  </si>
  <si>
    <t>Documentatie de avizare a lucrarilor de interventie (DALI) "Reabilitare, supraetajare si extindere corp A"</t>
  </si>
  <si>
    <t>Complex de servicii sociale, Comuna Rucar, Judetul Arges cod SMIS 130513</t>
  </si>
  <si>
    <t>Complex de servicii sociale, Municiupiul Campulung, Judetul Arges cod SMIS 130511</t>
  </si>
  <si>
    <t>Modernizare pe DJ 702 F Lim.Jud. Dambovita-Slobozia, km 17+984-18+441, L = 457 m, jud. Arges</t>
  </si>
  <si>
    <t>CONSILIUL JUDETEAN ARGES                                              la H.C.J. nr              / 26.08.2020</t>
  </si>
</sst>
</file>

<file path=xl/styles.xml><?xml version="1.0" encoding="utf-8"?>
<styleSheet xmlns="http://schemas.openxmlformats.org/spreadsheetml/2006/main">
  <fonts count="12">
    <font>
      <sz val="10"/>
      <name val="Arial"/>
    </font>
    <font>
      <b/>
      <sz val="10"/>
      <name val="Arial"/>
      <family val="2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</font>
    <font>
      <sz val="10"/>
      <color rgb="FFFF0000"/>
      <name val="Arial"/>
      <family val="2"/>
    </font>
    <font>
      <i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left"/>
    </xf>
    <xf numFmtId="0" fontId="0" fillId="0" borderId="2" xfId="0" applyFill="1" applyBorder="1" applyAlignment="1">
      <alignment horizontal="center"/>
    </xf>
    <xf numFmtId="0" fontId="0" fillId="0" borderId="3" xfId="0" applyFill="1" applyBorder="1"/>
    <xf numFmtId="0" fontId="0" fillId="0" borderId="3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Border="1"/>
    <xf numFmtId="0" fontId="2" fillId="0" borderId="3" xfId="0" applyFont="1" applyFill="1" applyBorder="1" applyAlignment="1"/>
    <xf numFmtId="0" fontId="3" fillId="0" borderId="3" xfId="0" applyFont="1" applyFill="1" applyBorder="1"/>
    <xf numFmtId="0" fontId="3" fillId="0" borderId="5" xfId="0" applyFont="1" applyFill="1" applyBorder="1"/>
    <xf numFmtId="0" fontId="4" fillId="0" borderId="5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4" fillId="0" borderId="0" xfId="0" applyFont="1"/>
    <xf numFmtId="0" fontId="1" fillId="3" borderId="3" xfId="0" applyFont="1" applyFill="1" applyBorder="1"/>
    <xf numFmtId="0" fontId="1" fillId="3" borderId="5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4" fontId="0" fillId="0" borderId="4" xfId="0" applyNumberFormat="1" applyFill="1" applyBorder="1" applyAlignment="1">
      <alignment horizontal="right"/>
    </xf>
    <xf numFmtId="0" fontId="4" fillId="0" borderId="2" xfId="0" applyFont="1" applyFill="1" applyBorder="1"/>
    <xf numFmtId="0" fontId="4" fillId="0" borderId="5" xfId="0" applyFont="1" applyFill="1" applyBorder="1"/>
    <xf numFmtId="0" fontId="4" fillId="0" borderId="3" xfId="0" applyFont="1" applyFill="1" applyBorder="1"/>
    <xf numFmtId="0" fontId="2" fillId="0" borderId="2" xfId="0" applyFont="1" applyFill="1" applyBorder="1" applyAlignment="1"/>
    <xf numFmtId="0" fontId="4" fillId="0" borderId="2" xfId="0" applyFont="1" applyFill="1" applyBorder="1" applyAlignment="1">
      <alignment horizontal="center"/>
    </xf>
    <xf numFmtId="0" fontId="4" fillId="0" borderId="5" xfId="0" applyFont="1" applyFill="1" applyBorder="1" applyAlignment="1">
      <alignment wrapText="1"/>
    </xf>
    <xf numFmtId="0" fontId="7" fillId="0" borderId="2" xfId="0" applyFont="1" applyFill="1" applyBorder="1" applyAlignment="1"/>
    <xf numFmtId="0" fontId="4" fillId="0" borderId="2" xfId="0" applyFont="1" applyFill="1" applyBorder="1" applyAlignment="1">
      <alignment wrapText="1"/>
    </xf>
    <xf numFmtId="4" fontId="8" fillId="0" borderId="4" xfId="0" applyNumberFormat="1" applyFont="1" applyFill="1" applyBorder="1" applyAlignment="1">
      <alignment horizontal="right"/>
    </xf>
    <xf numFmtId="0" fontId="8" fillId="4" borderId="5" xfId="0" applyFont="1" applyFill="1" applyBorder="1" applyAlignment="1">
      <alignment horizontal="center"/>
    </xf>
    <xf numFmtId="4" fontId="8" fillId="4" borderId="4" xfId="0" applyNumberFormat="1" applyFont="1" applyFill="1" applyBorder="1" applyAlignment="1">
      <alignment horizontal="right"/>
    </xf>
    <xf numFmtId="0" fontId="8" fillId="4" borderId="3" xfId="0" applyFont="1" applyFill="1" applyBorder="1" applyAlignment="1">
      <alignment horizontal="center"/>
    </xf>
    <xf numFmtId="0" fontId="2" fillId="0" borderId="5" xfId="0" applyFont="1" applyFill="1" applyBorder="1" applyAlignment="1"/>
    <xf numFmtId="0" fontId="8" fillId="4" borderId="3" xfId="0" applyFont="1" applyFill="1" applyBorder="1"/>
    <xf numFmtId="0" fontId="7" fillId="0" borderId="5" xfId="0" applyFont="1" applyFill="1" applyBorder="1" applyAlignment="1"/>
    <xf numFmtId="0" fontId="5" fillId="3" borderId="5" xfId="0" applyFont="1" applyFill="1" applyBorder="1" applyAlignment="1"/>
    <xf numFmtId="0" fontId="3" fillId="0" borderId="5" xfId="0" applyFont="1" applyFill="1" applyBorder="1" applyAlignment="1">
      <alignment horizontal="left"/>
    </xf>
    <xf numFmtId="0" fontId="9" fillId="0" borderId="2" xfId="0" applyFont="1" applyFill="1" applyBorder="1" applyAlignment="1">
      <alignment horizontal="left"/>
    </xf>
    <xf numFmtId="4" fontId="4" fillId="0" borderId="3" xfId="0" applyNumberFormat="1" applyFont="1" applyFill="1" applyBorder="1" applyAlignment="1">
      <alignment horizontal="right"/>
    </xf>
    <xf numFmtId="0" fontId="4" fillId="0" borderId="3" xfId="0" applyFont="1" applyFill="1" applyBorder="1" applyAlignment="1">
      <alignment wrapText="1"/>
    </xf>
    <xf numFmtId="0" fontId="1" fillId="0" borderId="5" xfId="0" applyFont="1" applyFill="1" applyBorder="1" applyAlignment="1">
      <alignment wrapText="1"/>
    </xf>
    <xf numFmtId="0" fontId="0" fillId="0" borderId="0" xfId="0" quotePrefix="1" applyBorder="1" applyAlignment="1">
      <alignment horizontal="right"/>
    </xf>
    <xf numFmtId="0" fontId="0" fillId="0" borderId="0" xfId="0" applyFill="1"/>
    <xf numFmtId="0" fontId="1" fillId="0" borderId="3" xfId="0" applyFont="1" applyFill="1" applyBorder="1"/>
    <xf numFmtId="0" fontId="2" fillId="0" borderId="3" xfId="0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right"/>
    </xf>
    <xf numFmtId="4" fontId="4" fillId="0" borderId="0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0" fillId="0" borderId="0" xfId="0" applyFill="1" applyBorder="1"/>
    <xf numFmtId="0" fontId="2" fillId="0" borderId="0" xfId="0" applyFont="1"/>
    <xf numFmtId="0" fontId="8" fillId="0" borderId="0" xfId="0" applyFont="1" applyFill="1" applyBorder="1" applyAlignment="1"/>
    <xf numFmtId="4" fontId="2" fillId="0" borderId="4" xfId="0" applyNumberFormat="1" applyFont="1" applyFill="1" applyBorder="1" applyAlignment="1">
      <alignment horizontal="right"/>
    </xf>
    <xf numFmtId="0" fontId="2" fillId="0" borderId="3" xfId="0" applyFont="1" applyFill="1" applyBorder="1"/>
    <xf numFmtId="0" fontId="8" fillId="2" borderId="6" xfId="0" applyFont="1" applyFill="1" applyBorder="1" applyAlignment="1"/>
    <xf numFmtId="0" fontId="8" fillId="2" borderId="8" xfId="0" applyFont="1" applyFill="1" applyBorder="1" applyAlignment="1"/>
    <xf numFmtId="0" fontId="8" fillId="2" borderId="4" xfId="0" applyFont="1" applyFill="1" applyBorder="1" applyAlignment="1"/>
    <xf numFmtId="0" fontId="8" fillId="0" borderId="9" xfId="0" applyFont="1" applyFill="1" applyBorder="1" applyAlignment="1"/>
    <xf numFmtId="0" fontId="0" fillId="5" borderId="0" xfId="0" applyFill="1"/>
    <xf numFmtId="0" fontId="1" fillId="3" borderId="6" xfId="0" applyFont="1" applyFill="1" applyBorder="1" applyAlignment="1"/>
    <xf numFmtId="0" fontId="1" fillId="3" borderId="7" xfId="0" applyFont="1" applyFill="1" applyBorder="1" applyAlignment="1"/>
    <xf numFmtId="0" fontId="1" fillId="3" borderId="4" xfId="0" applyFont="1" applyFill="1" applyBorder="1" applyAlignment="1"/>
    <xf numFmtId="0" fontId="6" fillId="0" borderId="5" xfId="0" applyFont="1" applyFill="1" applyBorder="1" applyAlignment="1"/>
    <xf numFmtId="0" fontId="10" fillId="0" borderId="0" xfId="0" applyFont="1" applyFill="1"/>
    <xf numFmtId="0" fontId="6" fillId="4" borderId="5" xfId="0" applyFont="1" applyFill="1" applyBorder="1" applyAlignment="1">
      <alignment horizontal="left"/>
    </xf>
    <xf numFmtId="4" fontId="8" fillId="3" borderId="4" xfId="0" applyNumberFormat="1" applyFont="1" applyFill="1" applyBorder="1" applyAlignment="1">
      <alignment horizontal="right"/>
    </xf>
    <xf numFmtId="4" fontId="0" fillId="0" borderId="3" xfId="0" applyNumberFormat="1" applyFill="1" applyBorder="1" applyAlignment="1">
      <alignment horizontal="right"/>
    </xf>
    <xf numFmtId="0" fontId="2" fillId="0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wrapText="1"/>
    </xf>
    <xf numFmtId="0" fontId="8" fillId="0" borderId="2" xfId="0" applyFont="1" applyFill="1" applyBorder="1" applyAlignment="1">
      <alignment wrapText="1"/>
    </xf>
    <xf numFmtId="0" fontId="11" fillId="0" borderId="2" xfId="0" applyFont="1" applyFill="1" applyBorder="1" applyAlignment="1"/>
    <xf numFmtId="0" fontId="8" fillId="0" borderId="2" xfId="0" applyFont="1" applyFill="1" applyBorder="1" applyAlignment="1"/>
    <xf numFmtId="0" fontId="8" fillId="0" borderId="2" xfId="0" applyFont="1" applyFill="1" applyBorder="1"/>
    <xf numFmtId="0" fontId="8" fillId="4" borderId="0" xfId="0" applyFont="1" applyFill="1"/>
    <xf numFmtId="4" fontId="0" fillId="4" borderId="4" xfId="0" applyNumberFormat="1" applyFill="1" applyBorder="1" applyAlignment="1">
      <alignment horizontal="right"/>
    </xf>
    <xf numFmtId="0" fontId="0" fillId="4" borderId="0" xfId="0" applyFill="1"/>
    <xf numFmtId="0" fontId="4" fillId="4" borderId="3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10" xfId="0" applyFill="1" applyBorder="1"/>
    <xf numFmtId="0" fontId="0" fillId="0" borderId="10" xfId="0" applyFill="1" applyBorder="1" applyAlignment="1">
      <alignment horizontal="center"/>
    </xf>
    <xf numFmtId="0" fontId="3" fillId="0" borderId="2" xfId="0" applyFont="1" applyFill="1" applyBorder="1" applyAlignment="1">
      <alignment horizontal="left"/>
    </xf>
    <xf numFmtId="0" fontId="8" fillId="0" borderId="5" xfId="0" applyFont="1" applyFill="1" applyBorder="1" applyAlignment="1">
      <alignment horizontal="center"/>
    </xf>
    <xf numFmtId="0" fontId="8" fillId="0" borderId="0" xfId="0" applyFont="1"/>
    <xf numFmtId="0" fontId="8" fillId="4" borderId="3" xfId="0" applyFont="1" applyFill="1" applyBorder="1" applyAlignment="1"/>
    <xf numFmtId="0" fontId="8" fillId="0" borderId="3" xfId="0" applyFont="1" applyFill="1" applyBorder="1"/>
    <xf numFmtId="0" fontId="8" fillId="0" borderId="3" xfId="0" applyFont="1" applyFill="1" applyBorder="1" applyAlignment="1">
      <alignment horizontal="center"/>
    </xf>
    <xf numFmtId="0" fontId="8" fillId="0" borderId="5" xfId="0" applyFont="1" applyFill="1" applyBorder="1" applyAlignment="1"/>
    <xf numFmtId="0" fontId="4" fillId="4" borderId="3" xfId="0" applyFont="1" applyFill="1" applyBorder="1"/>
    <xf numFmtId="0" fontId="0" fillId="4" borderId="2" xfId="0" applyFill="1" applyBorder="1" applyAlignment="1">
      <alignment horizontal="center"/>
    </xf>
    <xf numFmtId="0" fontId="8" fillId="4" borderId="2" xfId="0" applyFont="1" applyFill="1" applyBorder="1" applyAlignment="1"/>
    <xf numFmtId="0" fontId="0" fillId="4" borderId="2" xfId="0" applyFill="1" applyBorder="1"/>
    <xf numFmtId="4" fontId="4" fillId="4" borderId="0" xfId="0" applyNumberFormat="1" applyFont="1" applyFill="1" applyBorder="1" applyAlignment="1">
      <alignment horizontal="right"/>
    </xf>
    <xf numFmtId="0" fontId="8" fillId="4" borderId="5" xfId="0" applyFont="1" applyFill="1" applyBorder="1"/>
    <xf numFmtId="4" fontId="2" fillId="4" borderId="4" xfId="0" applyNumberFormat="1" applyFont="1" applyFill="1" applyBorder="1" applyAlignment="1">
      <alignment horizontal="right"/>
    </xf>
    <xf numFmtId="0" fontId="4" fillId="4" borderId="0" xfId="0" applyFont="1" applyFill="1"/>
    <xf numFmtId="0" fontId="1" fillId="4" borderId="6" xfId="0" applyFont="1" applyFill="1" applyBorder="1" applyAlignment="1">
      <alignment horizontal="left"/>
    </xf>
    <xf numFmtId="0" fontId="1" fillId="4" borderId="7" xfId="0" applyFont="1" applyFill="1" applyBorder="1" applyAlignment="1">
      <alignment horizontal="left"/>
    </xf>
    <xf numFmtId="0" fontId="1" fillId="4" borderId="0" xfId="0" applyFont="1" applyFill="1" applyBorder="1" applyAlignment="1">
      <alignment horizontal="left"/>
    </xf>
    <xf numFmtId="0" fontId="1" fillId="4" borderId="9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center"/>
    </xf>
    <xf numFmtId="4" fontId="1" fillId="0" borderId="4" xfId="0" applyNumberFormat="1" applyFont="1" applyFill="1" applyBorder="1" applyAlignment="1">
      <alignment horizontal="right"/>
    </xf>
    <xf numFmtId="0" fontId="1" fillId="0" borderId="0" xfId="0" applyFont="1"/>
    <xf numFmtId="0" fontId="1" fillId="0" borderId="3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1" fillId="0" borderId="5" xfId="0" applyFont="1" applyFill="1" applyBorder="1" applyAlignment="1">
      <alignment horizontal="left" wrapText="1"/>
    </xf>
    <xf numFmtId="4" fontId="1" fillId="0" borderId="4" xfId="0" applyNumberFormat="1" applyFont="1" applyFill="1" applyBorder="1" applyAlignment="1">
      <alignment horizontal="right" wrapText="1"/>
    </xf>
    <xf numFmtId="0" fontId="2" fillId="0" borderId="5" xfId="0" applyFont="1" applyFill="1" applyBorder="1"/>
    <xf numFmtId="0" fontId="2" fillId="0" borderId="5" xfId="0" applyFont="1" applyFill="1" applyBorder="1" applyAlignment="1">
      <alignment horizontal="center" wrapText="1"/>
    </xf>
    <xf numFmtId="0" fontId="1" fillId="3" borderId="8" xfId="0" applyFont="1" applyFill="1" applyBorder="1" applyAlignment="1"/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4" fontId="0" fillId="0" borderId="0" xfId="0" applyNumberFormat="1" applyFill="1"/>
    <xf numFmtId="0" fontId="4" fillId="0" borderId="0" xfId="0" applyFont="1" applyFill="1" applyBorder="1"/>
    <xf numFmtId="0" fontId="4" fillId="0" borderId="0" xfId="0" applyFont="1" applyFill="1"/>
    <xf numFmtId="0" fontId="4" fillId="4" borderId="5" xfId="0" applyFont="1" applyFill="1" applyBorder="1"/>
    <xf numFmtId="0" fontId="4" fillId="4" borderId="5" xfId="0" applyFont="1" applyFill="1" applyBorder="1" applyAlignment="1">
      <alignment horizontal="center"/>
    </xf>
    <xf numFmtId="0" fontId="2" fillId="0" borderId="2" xfId="0" applyFont="1" applyFill="1" applyBorder="1" applyAlignment="1">
      <alignment wrapText="1"/>
    </xf>
    <xf numFmtId="0" fontId="4" fillId="6" borderId="5" xfId="0" applyFont="1" applyFill="1" applyBorder="1" applyAlignment="1">
      <alignment wrapText="1"/>
    </xf>
    <xf numFmtId="0" fontId="0" fillId="0" borderId="5" xfId="0" applyFill="1" applyBorder="1"/>
    <xf numFmtId="0" fontId="9" fillId="0" borderId="2" xfId="0" applyFont="1" applyFill="1" applyBorder="1" applyAlignment="1"/>
    <xf numFmtId="0" fontId="4" fillId="4" borderId="0" xfId="0" applyFont="1" applyFill="1" applyBorder="1"/>
    <xf numFmtId="4" fontId="4" fillId="0" borderId="4" xfId="0" applyNumberFormat="1" applyFont="1" applyBorder="1"/>
    <xf numFmtId="0" fontId="4" fillId="4" borderId="3" xfId="0" applyFont="1" applyFill="1" applyBorder="1" applyAlignment="1">
      <alignment wrapText="1"/>
    </xf>
    <xf numFmtId="0" fontId="1" fillId="0" borderId="0" xfId="0" applyFont="1" applyAlignment="1">
      <alignment horizontal="center" vertical="center" wrapText="1"/>
    </xf>
    <xf numFmtId="0" fontId="11" fillId="0" borderId="2" xfId="0" applyFont="1" applyFill="1" applyBorder="1" applyAlignment="1">
      <alignment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center" vertical="center"/>
    </xf>
    <xf numFmtId="0" fontId="8" fillId="0" borderId="5" xfId="0" applyFont="1" applyBorder="1"/>
    <xf numFmtId="0" fontId="8" fillId="0" borderId="11" xfId="0" applyFont="1" applyBorder="1" applyAlignment="1">
      <alignment horizontal="center"/>
    </xf>
    <xf numFmtId="0" fontId="8" fillId="0" borderId="3" xfId="0" applyFont="1" applyBorder="1"/>
    <xf numFmtId="0" fontId="8" fillId="0" borderId="1" xfId="0" applyFont="1" applyBorder="1" applyAlignment="1">
      <alignment horizontal="center"/>
    </xf>
    <xf numFmtId="4" fontId="8" fillId="0" borderId="3" xfId="0" applyNumberFormat="1" applyFont="1" applyBorder="1"/>
    <xf numFmtId="4" fontId="0" fillId="0" borderId="2" xfId="0" applyNumberFormat="1" applyBorder="1"/>
    <xf numFmtId="4" fontId="0" fillId="0" borderId="3" xfId="0" applyNumberFormat="1" applyBorder="1"/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8" xfId="0" applyFont="1" applyFill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2" borderId="4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" fillId="3" borderId="4" xfId="0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1" fillId="2" borderId="6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2" borderId="8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66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06"/>
  <sheetViews>
    <sheetView tabSelected="1" workbookViewId="0">
      <selection activeCell="K61" sqref="K61"/>
    </sheetView>
  </sheetViews>
  <sheetFormatPr defaultRowHeight="12.75"/>
  <cols>
    <col min="1" max="1" width="60" customWidth="1"/>
    <col min="2" max="2" width="6.85546875" style="1" customWidth="1"/>
    <col min="3" max="3" width="17" customWidth="1"/>
    <col min="4" max="4" width="0" style="46" hidden="1" customWidth="1"/>
    <col min="6" max="9" width="0" hidden="1" customWidth="1"/>
  </cols>
  <sheetData>
    <row r="1" spans="1:53">
      <c r="A1" s="148" t="s">
        <v>45</v>
      </c>
      <c r="B1" s="149"/>
      <c r="C1" s="149"/>
    </row>
    <row r="2" spans="1:53">
      <c r="A2" s="150" t="s">
        <v>58</v>
      </c>
      <c r="B2" s="149"/>
      <c r="C2" s="149"/>
    </row>
    <row r="3" spans="1:53">
      <c r="A3" s="108" t="s">
        <v>3</v>
      </c>
    </row>
    <row r="4" spans="1:53">
      <c r="A4" t="s">
        <v>4</v>
      </c>
    </row>
    <row r="6" spans="1:53" s="46" customFormat="1" ht="27" customHeight="1">
      <c r="A6" s="151" t="s">
        <v>46</v>
      </c>
      <c r="B6" s="151"/>
      <c r="C6" s="151"/>
      <c r="E6"/>
      <c r="F6"/>
      <c r="G6"/>
      <c r="H6"/>
      <c r="I6"/>
      <c r="J6"/>
      <c r="K6"/>
      <c r="L6"/>
      <c r="M6"/>
      <c r="N6"/>
      <c r="O6"/>
      <c r="P6"/>
      <c r="Q6"/>
      <c r="R6"/>
      <c r="S6"/>
      <c r="T6"/>
      <c r="U6"/>
      <c r="V6"/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</row>
    <row r="7" spans="1:53" s="46" customFormat="1" ht="15" customHeight="1">
      <c r="A7" s="129"/>
      <c r="B7" s="129"/>
      <c r="C7" s="129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46" customFormat="1">
      <c r="A8"/>
      <c r="B8" s="2"/>
      <c r="C8" s="45" t="s">
        <v>11</v>
      </c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46" customFormat="1">
      <c r="A9" s="8" t="s">
        <v>5</v>
      </c>
      <c r="B9" s="5" t="s">
        <v>0</v>
      </c>
      <c r="C9" s="152" t="s">
        <v>43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46" customFormat="1">
      <c r="A10" s="3" t="s">
        <v>6</v>
      </c>
      <c r="B10" s="6"/>
      <c r="C10" s="153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46" customFormat="1">
      <c r="A11" s="3" t="s">
        <v>7</v>
      </c>
      <c r="B11" s="6"/>
      <c r="C11" s="154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46" customFormat="1">
      <c r="A12" s="4">
        <v>0</v>
      </c>
      <c r="B12" s="4">
        <v>1</v>
      </c>
      <c r="C12" s="7">
        <v>2</v>
      </c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46" customFormat="1" ht="15.75">
      <c r="A13" s="39" t="s">
        <v>12</v>
      </c>
      <c r="B13" s="21" t="s">
        <v>1</v>
      </c>
      <c r="C13" s="68">
        <f>C15+C25</f>
        <v>422.52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46" customFormat="1">
      <c r="A14" s="20"/>
      <c r="B14" s="22" t="s">
        <v>2</v>
      </c>
      <c r="C14" s="68">
        <f>C16+C26</f>
        <v>422.52</v>
      </c>
      <c r="D14" s="68" t="e">
        <f>#REF!</f>
        <v>#REF!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>
      <c r="A15" s="30" t="s">
        <v>20</v>
      </c>
      <c r="B15" s="17" t="s">
        <v>1</v>
      </c>
      <c r="C15" s="32">
        <f>C17+C19</f>
        <v>349</v>
      </c>
    </row>
    <row r="16" spans="1:53">
      <c r="A16" s="14" t="s">
        <v>9</v>
      </c>
      <c r="B16" s="18" t="s">
        <v>2</v>
      </c>
      <c r="C16" s="32">
        <f>C18+C20</f>
        <v>349</v>
      </c>
    </row>
    <row r="17" spans="1:9" ht="25.5">
      <c r="A17" s="130" t="s">
        <v>35</v>
      </c>
      <c r="B17" s="12" t="s">
        <v>1</v>
      </c>
      <c r="C17" s="23">
        <f>C69</f>
        <v>349</v>
      </c>
    </row>
    <row r="18" spans="1:9">
      <c r="A18" s="15"/>
      <c r="B18" s="11" t="s">
        <v>2</v>
      </c>
      <c r="C18" s="42">
        <f>C70</f>
        <v>349</v>
      </c>
    </row>
    <row r="19" spans="1:9" s="46" customFormat="1">
      <c r="A19" s="16" t="s">
        <v>10</v>
      </c>
      <c r="B19" s="9" t="s">
        <v>1</v>
      </c>
      <c r="C19" s="42">
        <f t="shared" ref="C19" si="0">C21</f>
        <v>0</v>
      </c>
    </row>
    <row r="20" spans="1:9" s="46" customFormat="1">
      <c r="A20" s="15"/>
      <c r="B20" s="11" t="s">
        <v>2</v>
      </c>
      <c r="C20" s="42">
        <f>C22</f>
        <v>0</v>
      </c>
    </row>
    <row r="21" spans="1:9" s="46" customFormat="1">
      <c r="A21" s="24" t="s">
        <v>25</v>
      </c>
      <c r="B21" s="28" t="s">
        <v>1</v>
      </c>
      <c r="C21" s="42">
        <f>C23</f>
        <v>0</v>
      </c>
    </row>
    <row r="22" spans="1:9" s="46" customFormat="1">
      <c r="A22" s="24"/>
      <c r="B22" s="28" t="s">
        <v>2</v>
      </c>
      <c r="C22" s="42">
        <f>C24</f>
        <v>0</v>
      </c>
    </row>
    <row r="23" spans="1:9" s="46" customFormat="1">
      <c r="A23" s="25" t="s">
        <v>26</v>
      </c>
      <c r="B23" s="17" t="s">
        <v>1</v>
      </c>
      <c r="C23" s="49">
        <f>C46+C75</f>
        <v>0</v>
      </c>
    </row>
    <row r="24" spans="1:9" s="46" customFormat="1">
      <c r="A24" s="26"/>
      <c r="B24" s="18" t="s">
        <v>2</v>
      </c>
      <c r="C24" s="49">
        <f>C47+C76</f>
        <v>0</v>
      </c>
      <c r="D24" s="52"/>
      <c r="E24" s="52"/>
      <c r="F24" s="52"/>
      <c r="G24" s="52"/>
      <c r="H24" s="52"/>
      <c r="I24" s="52"/>
    </row>
    <row r="25" spans="1:9">
      <c r="A25" s="30" t="s">
        <v>17</v>
      </c>
      <c r="B25" s="17" t="s">
        <v>1</v>
      </c>
      <c r="C25" s="23">
        <f t="shared" ref="C25:C26" si="1">C27</f>
        <v>73.52</v>
      </c>
    </row>
    <row r="26" spans="1:9">
      <c r="A26" s="14" t="s">
        <v>9</v>
      </c>
      <c r="B26" s="18" t="s">
        <v>2</v>
      </c>
      <c r="C26" s="23">
        <f t="shared" si="1"/>
        <v>73.52</v>
      </c>
    </row>
    <row r="27" spans="1:9">
      <c r="A27" s="40" t="s">
        <v>10</v>
      </c>
      <c r="B27" s="9" t="s">
        <v>1</v>
      </c>
      <c r="C27" s="23">
        <f>C29</f>
        <v>73.52</v>
      </c>
    </row>
    <row r="28" spans="1:9">
      <c r="A28" s="15"/>
      <c r="B28" s="11" t="s">
        <v>2</v>
      </c>
      <c r="C28" s="23">
        <f>C30</f>
        <v>73.52</v>
      </c>
    </row>
    <row r="29" spans="1:9">
      <c r="A29" s="25" t="s">
        <v>13</v>
      </c>
      <c r="B29" s="12" t="s">
        <v>1</v>
      </c>
      <c r="C29" s="23">
        <f>C31+C33+C35</f>
        <v>73.52</v>
      </c>
    </row>
    <row r="30" spans="1:9">
      <c r="A30" s="10"/>
      <c r="B30" s="11" t="s">
        <v>2</v>
      </c>
      <c r="C30" s="23">
        <f>C32+C34+C36</f>
        <v>73.52</v>
      </c>
      <c r="D30"/>
    </row>
    <row r="31" spans="1:9">
      <c r="A31" s="72" t="s">
        <v>16</v>
      </c>
      <c r="B31" s="12" t="s">
        <v>1</v>
      </c>
      <c r="C31" s="23">
        <f t="shared" ref="C31:C36" si="2">C112</f>
        <v>10</v>
      </c>
      <c r="D31"/>
    </row>
    <row r="32" spans="1:9">
      <c r="A32" s="14"/>
      <c r="B32" s="11" t="s">
        <v>2</v>
      </c>
      <c r="C32" s="23">
        <f t="shared" si="2"/>
        <v>10</v>
      </c>
      <c r="D32"/>
    </row>
    <row r="33" spans="1:53">
      <c r="A33" s="93" t="s">
        <v>38</v>
      </c>
      <c r="B33" s="12" t="s">
        <v>1</v>
      </c>
      <c r="C33" s="23">
        <f t="shared" si="2"/>
        <v>9.52</v>
      </c>
      <c r="D33"/>
    </row>
    <row r="34" spans="1:53">
      <c r="A34" s="14"/>
      <c r="B34" s="11" t="s">
        <v>2</v>
      </c>
      <c r="C34" s="23">
        <f t="shared" si="2"/>
        <v>9.52</v>
      </c>
      <c r="D34"/>
    </row>
    <row r="35" spans="1:53" s="46" customFormat="1">
      <c r="A35" s="90" t="s">
        <v>23</v>
      </c>
      <c r="B35" s="17" t="s">
        <v>1</v>
      </c>
      <c r="C35" s="23">
        <f t="shared" si="2"/>
        <v>54</v>
      </c>
    </row>
    <row r="36" spans="1:53" s="46" customFormat="1">
      <c r="A36" s="14"/>
      <c r="B36" s="18" t="s">
        <v>2</v>
      </c>
      <c r="C36" s="23">
        <f t="shared" si="2"/>
        <v>54</v>
      </c>
    </row>
    <row r="37" spans="1:53" s="61" customFormat="1">
      <c r="A37" s="64" t="s">
        <v>24</v>
      </c>
      <c r="B37" s="64"/>
      <c r="C37" s="64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</row>
    <row r="38" spans="1:53" s="46" customFormat="1" ht="15">
      <c r="A38" s="65" t="s">
        <v>29</v>
      </c>
      <c r="B38" s="70" t="s">
        <v>1</v>
      </c>
      <c r="C38" s="23">
        <f t="shared" ref="C38:C45" si="3">C40</f>
        <v>-500</v>
      </c>
    </row>
    <row r="39" spans="1:53" s="46" customFormat="1">
      <c r="A39" s="47"/>
      <c r="B39" s="48" t="s">
        <v>2</v>
      </c>
      <c r="C39" s="23">
        <f t="shared" si="3"/>
        <v>-500</v>
      </c>
    </row>
    <row r="40" spans="1:53" s="46" customFormat="1">
      <c r="A40" s="41" t="s">
        <v>18</v>
      </c>
      <c r="B40" s="28" t="s">
        <v>1</v>
      </c>
      <c r="C40" s="42">
        <f t="shared" si="3"/>
        <v>-500</v>
      </c>
    </row>
    <row r="41" spans="1:53" s="46" customFormat="1">
      <c r="A41" s="26" t="s">
        <v>9</v>
      </c>
      <c r="B41" s="18" t="s">
        <v>2</v>
      </c>
      <c r="C41" s="42">
        <f t="shared" si="3"/>
        <v>-500</v>
      </c>
    </row>
    <row r="42" spans="1:53" s="46" customFormat="1">
      <c r="A42" s="16" t="s">
        <v>10</v>
      </c>
      <c r="B42" s="9" t="s">
        <v>1</v>
      </c>
      <c r="C42" s="42">
        <f t="shared" si="3"/>
        <v>-500</v>
      </c>
    </row>
    <row r="43" spans="1:53" s="46" customFormat="1">
      <c r="A43" s="15"/>
      <c r="B43" s="11" t="s">
        <v>2</v>
      </c>
      <c r="C43" s="42">
        <f t="shared" si="3"/>
        <v>-500</v>
      </c>
    </row>
    <row r="44" spans="1:53" s="46" customFormat="1">
      <c r="A44" s="24" t="s">
        <v>25</v>
      </c>
      <c r="B44" s="28" t="s">
        <v>1</v>
      </c>
      <c r="C44" s="42">
        <f t="shared" si="3"/>
        <v>-500</v>
      </c>
    </row>
    <row r="45" spans="1:53" s="46" customFormat="1">
      <c r="A45" s="24"/>
      <c r="B45" s="28" t="s">
        <v>2</v>
      </c>
      <c r="C45" s="42">
        <f t="shared" si="3"/>
        <v>-500</v>
      </c>
    </row>
    <row r="46" spans="1:53" s="46" customFormat="1">
      <c r="A46" s="25" t="s">
        <v>26</v>
      </c>
      <c r="B46" s="17" t="s">
        <v>1</v>
      </c>
      <c r="C46" s="49">
        <f>C57</f>
        <v>-500</v>
      </c>
    </row>
    <row r="47" spans="1:53" s="46" customFormat="1">
      <c r="A47" s="26"/>
      <c r="B47" s="18" t="s">
        <v>2</v>
      </c>
      <c r="C47" s="49">
        <f>C58</f>
        <v>-500</v>
      </c>
      <c r="D47" s="52"/>
      <c r="E47" s="52"/>
      <c r="F47" s="52"/>
      <c r="G47" s="52"/>
      <c r="H47" s="52"/>
      <c r="I47" s="52"/>
    </row>
    <row r="48" spans="1:53" s="61" customFormat="1">
      <c r="A48" s="147" t="s">
        <v>37</v>
      </c>
      <c r="B48" s="147"/>
      <c r="C48" s="147"/>
      <c r="D48" s="46"/>
      <c r="E48" s="52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</row>
    <row r="49" spans="1:14" s="66" customFormat="1">
      <c r="A49" s="109" t="s">
        <v>14</v>
      </c>
      <c r="B49" s="112" t="s">
        <v>1</v>
      </c>
      <c r="C49" s="110">
        <f t="shared" ref="C49:C56" si="4">C51</f>
        <v>-500</v>
      </c>
    </row>
    <row r="50" spans="1:14" s="66" customFormat="1">
      <c r="A50" s="43" t="s">
        <v>15</v>
      </c>
      <c r="B50" s="18" t="s">
        <v>2</v>
      </c>
      <c r="C50" s="110">
        <f t="shared" si="4"/>
        <v>-500</v>
      </c>
    </row>
    <row r="51" spans="1:14" s="66" customFormat="1">
      <c r="A51" s="44" t="s">
        <v>27</v>
      </c>
      <c r="B51" s="17" t="s">
        <v>1</v>
      </c>
      <c r="C51" s="23">
        <f t="shared" si="4"/>
        <v>-500</v>
      </c>
    </row>
    <row r="52" spans="1:14" s="66" customFormat="1">
      <c r="A52" s="43" t="s">
        <v>15</v>
      </c>
      <c r="B52" s="18" t="s">
        <v>2</v>
      </c>
      <c r="C52" s="23">
        <f t="shared" si="4"/>
        <v>-500</v>
      </c>
    </row>
    <row r="53" spans="1:14" s="66" customFormat="1">
      <c r="A53" s="16" t="s">
        <v>10</v>
      </c>
      <c r="B53" s="9" t="s">
        <v>1</v>
      </c>
      <c r="C53" s="23">
        <f t="shared" si="4"/>
        <v>-500</v>
      </c>
    </row>
    <row r="54" spans="1:14" s="66" customFormat="1">
      <c r="A54" s="15"/>
      <c r="B54" s="11" t="s">
        <v>2</v>
      </c>
      <c r="C54" s="23">
        <f t="shared" si="4"/>
        <v>-500</v>
      </c>
    </row>
    <row r="55" spans="1:14" s="46" customFormat="1">
      <c r="A55" s="25" t="s">
        <v>25</v>
      </c>
      <c r="B55" s="17" t="s">
        <v>1</v>
      </c>
      <c r="C55" s="23">
        <f t="shared" si="4"/>
        <v>-500</v>
      </c>
    </row>
    <row r="56" spans="1:14" s="46" customFormat="1">
      <c r="A56" s="43"/>
      <c r="B56" s="18" t="s">
        <v>2</v>
      </c>
      <c r="C56" s="23">
        <f t="shared" si="4"/>
        <v>-500</v>
      </c>
    </row>
    <row r="57" spans="1:14" s="46" customFormat="1">
      <c r="A57" s="31" t="s">
        <v>28</v>
      </c>
      <c r="B57" s="28" t="s">
        <v>1</v>
      </c>
      <c r="C57" s="23">
        <f>C59+C61</f>
        <v>-500</v>
      </c>
      <c r="N57" s="117"/>
    </row>
    <row r="58" spans="1:14" s="46" customFormat="1">
      <c r="A58" s="31"/>
      <c r="B58" s="18" t="s">
        <v>2</v>
      </c>
      <c r="C58" s="23">
        <f>C60+C62</f>
        <v>-500</v>
      </c>
    </row>
    <row r="59" spans="1:14" s="119" customFormat="1" ht="26.25" customHeight="1">
      <c r="A59" s="123" t="s">
        <v>40</v>
      </c>
      <c r="B59" s="17" t="s">
        <v>1</v>
      </c>
      <c r="C59" s="49">
        <v>-200</v>
      </c>
      <c r="E59" s="118"/>
      <c r="F59" s="118"/>
      <c r="G59" s="118"/>
      <c r="H59" s="118"/>
      <c r="I59" s="118"/>
      <c r="J59" s="118"/>
    </row>
    <row r="60" spans="1:14" s="119" customFormat="1" ht="18" customHeight="1">
      <c r="A60" s="31"/>
      <c r="B60" s="18" t="s">
        <v>2</v>
      </c>
      <c r="C60" s="49">
        <v>-200</v>
      </c>
      <c r="E60" s="118"/>
      <c r="F60" s="118"/>
      <c r="G60" s="118"/>
      <c r="H60" s="118"/>
      <c r="I60" s="118"/>
      <c r="J60" s="118"/>
    </row>
    <row r="61" spans="1:14" s="98" customFormat="1" ht="27" customHeight="1">
      <c r="A61" s="29" t="s">
        <v>39</v>
      </c>
      <c r="B61" s="121" t="s">
        <v>1</v>
      </c>
      <c r="C61" s="127">
        <v>-300</v>
      </c>
      <c r="D61" s="95"/>
      <c r="E61" s="95"/>
      <c r="F61" s="95"/>
      <c r="G61" s="95"/>
      <c r="H61" s="95"/>
      <c r="I61" s="95"/>
      <c r="J61" s="126"/>
      <c r="K61" s="126"/>
      <c r="L61" s="126"/>
      <c r="M61" s="126"/>
    </row>
    <row r="62" spans="1:14" s="98" customFormat="1" ht="18.75" customHeight="1">
      <c r="A62" s="128"/>
      <c r="B62" s="80" t="s">
        <v>2</v>
      </c>
      <c r="C62" s="127">
        <v>-300</v>
      </c>
      <c r="D62" s="95"/>
      <c r="E62" s="95"/>
      <c r="F62" s="95"/>
      <c r="G62" s="95"/>
      <c r="H62" s="95"/>
      <c r="I62" s="95"/>
      <c r="J62" s="126"/>
      <c r="K62" s="126"/>
      <c r="L62" s="126"/>
      <c r="M62" s="126"/>
    </row>
    <row r="63" spans="1:14">
      <c r="A63" s="62" t="s">
        <v>36</v>
      </c>
      <c r="B63" s="63"/>
      <c r="C63" s="113"/>
      <c r="D63" s="81"/>
      <c r="E63" s="81"/>
      <c r="F63" s="81"/>
      <c r="G63" s="81"/>
      <c r="H63" s="81"/>
      <c r="I63" s="81"/>
      <c r="J63" s="52"/>
      <c r="K63" s="52"/>
      <c r="L63" s="13"/>
      <c r="M63" s="13"/>
    </row>
    <row r="64" spans="1:14">
      <c r="A64" s="99" t="s">
        <v>14</v>
      </c>
      <c r="B64" s="100"/>
      <c r="C64" s="107"/>
      <c r="D64" s="101"/>
      <c r="E64" s="101"/>
      <c r="F64" s="101"/>
      <c r="G64" s="101"/>
      <c r="H64" s="101"/>
      <c r="I64" s="102"/>
      <c r="J64" s="52"/>
      <c r="K64" s="13"/>
      <c r="L64" s="13"/>
      <c r="M64" s="13"/>
    </row>
    <row r="65" spans="1:22">
      <c r="A65" s="94" t="s">
        <v>21</v>
      </c>
      <c r="B65" s="92" t="s">
        <v>1</v>
      </c>
      <c r="C65" s="78">
        <f>C67</f>
        <v>849</v>
      </c>
      <c r="D65" s="50"/>
      <c r="E65" s="50"/>
      <c r="F65" s="50"/>
      <c r="G65" s="50"/>
      <c r="H65" s="50"/>
      <c r="I65" s="95"/>
      <c r="J65" s="13"/>
      <c r="K65" s="13"/>
      <c r="L65" s="13"/>
      <c r="M65" s="13"/>
    </row>
    <row r="66" spans="1:22">
      <c r="A66" s="94"/>
      <c r="B66" s="92" t="s">
        <v>2</v>
      </c>
      <c r="C66" s="78">
        <f>C68</f>
        <v>849</v>
      </c>
      <c r="D66" s="50"/>
      <c r="E66" s="50"/>
      <c r="F66" s="50"/>
      <c r="G66" s="50"/>
      <c r="H66" s="50"/>
      <c r="I66" s="95"/>
      <c r="J66" s="13"/>
      <c r="K66" s="13"/>
      <c r="L66" s="13"/>
      <c r="M66" s="13"/>
    </row>
    <row r="67" spans="1:22">
      <c r="A67" s="38" t="s">
        <v>27</v>
      </c>
      <c r="B67" s="12" t="s">
        <v>1</v>
      </c>
      <c r="C67" s="23">
        <f>C69+C71</f>
        <v>849</v>
      </c>
      <c r="D67" s="50"/>
      <c r="E67" s="50"/>
      <c r="F67" s="50"/>
      <c r="G67" s="50"/>
      <c r="H67" s="50"/>
      <c r="I67" s="50"/>
      <c r="J67" s="13"/>
      <c r="K67" s="13"/>
      <c r="L67" s="13"/>
      <c r="M67" s="13"/>
    </row>
    <row r="68" spans="1:22">
      <c r="A68" s="14" t="s">
        <v>19</v>
      </c>
      <c r="B68" s="11" t="s">
        <v>2</v>
      </c>
      <c r="C68" s="23">
        <f>C70+C72</f>
        <v>849</v>
      </c>
      <c r="D68" s="50"/>
      <c r="E68" s="50"/>
      <c r="F68" s="50"/>
      <c r="G68" s="50"/>
      <c r="H68" s="50"/>
      <c r="I68" s="50"/>
      <c r="J68" s="13"/>
      <c r="K68" s="13"/>
      <c r="L68" s="13"/>
      <c r="M68" s="13"/>
    </row>
    <row r="69" spans="1:22" s="46" customFormat="1">
      <c r="A69" s="74" t="s">
        <v>35</v>
      </c>
      <c r="B69" s="70" t="s">
        <v>1</v>
      </c>
      <c r="C69" s="69">
        <f>C82</f>
        <v>349</v>
      </c>
    </row>
    <row r="70" spans="1:22" s="46" customFormat="1">
      <c r="A70" s="74"/>
      <c r="B70" s="48" t="s">
        <v>2</v>
      </c>
      <c r="C70" s="69">
        <f>C83</f>
        <v>349</v>
      </c>
    </row>
    <row r="71" spans="1:22" s="66" customFormat="1">
      <c r="A71" s="16" t="s">
        <v>10</v>
      </c>
      <c r="B71" s="9" t="s">
        <v>1</v>
      </c>
      <c r="C71" s="23">
        <f>C73</f>
        <v>500</v>
      </c>
    </row>
    <row r="72" spans="1:22" s="66" customFormat="1">
      <c r="A72" s="15"/>
      <c r="B72" s="11" t="s">
        <v>2</v>
      </c>
      <c r="C72" s="23">
        <f>C74</f>
        <v>500</v>
      </c>
    </row>
    <row r="73" spans="1:22" s="46" customFormat="1">
      <c r="A73" s="25" t="s">
        <v>25</v>
      </c>
      <c r="B73" s="17" t="s">
        <v>1</v>
      </c>
      <c r="C73" s="23">
        <f>C75</f>
        <v>500</v>
      </c>
    </row>
    <row r="74" spans="1:22" s="46" customFormat="1">
      <c r="A74" s="43"/>
      <c r="B74" s="18" t="s">
        <v>2</v>
      </c>
      <c r="C74" s="23">
        <f>C76</f>
        <v>500</v>
      </c>
    </row>
    <row r="75" spans="1:22" s="46" customFormat="1">
      <c r="A75" s="31" t="s">
        <v>28</v>
      </c>
      <c r="B75" s="28" t="s">
        <v>1</v>
      </c>
      <c r="C75" s="23">
        <f>C99</f>
        <v>500</v>
      </c>
      <c r="N75" s="117"/>
    </row>
    <row r="76" spans="1:22" s="46" customFormat="1">
      <c r="A76" s="31"/>
      <c r="B76" s="18" t="s">
        <v>2</v>
      </c>
      <c r="C76" s="23">
        <f>C100</f>
        <v>500</v>
      </c>
    </row>
    <row r="77" spans="1:22" s="61" customFormat="1">
      <c r="A77" s="147" t="s">
        <v>30</v>
      </c>
      <c r="B77" s="147"/>
      <c r="C77" s="147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</row>
    <row r="78" spans="1:22" s="66" customFormat="1">
      <c r="A78" s="109" t="s">
        <v>14</v>
      </c>
      <c r="B78" s="112" t="s">
        <v>1</v>
      </c>
      <c r="C78" s="32">
        <f t="shared" ref="C78:C83" si="5">C80</f>
        <v>349</v>
      </c>
    </row>
    <row r="79" spans="1:22" s="66" customFormat="1">
      <c r="A79" s="43" t="s">
        <v>15</v>
      </c>
      <c r="B79" s="18" t="s">
        <v>2</v>
      </c>
      <c r="C79" s="32">
        <f t="shared" si="5"/>
        <v>349</v>
      </c>
    </row>
    <row r="80" spans="1:22" s="66" customFormat="1">
      <c r="A80" s="44" t="s">
        <v>27</v>
      </c>
      <c r="B80" s="17" t="s">
        <v>1</v>
      </c>
      <c r="C80" s="23">
        <f t="shared" si="5"/>
        <v>349</v>
      </c>
    </row>
    <row r="81" spans="1:26" s="66" customFormat="1">
      <c r="A81" s="43" t="s">
        <v>15</v>
      </c>
      <c r="B81" s="18" t="s">
        <v>2</v>
      </c>
      <c r="C81" s="23">
        <f t="shared" si="5"/>
        <v>349</v>
      </c>
    </row>
    <row r="82" spans="1:26">
      <c r="A82" s="74" t="s">
        <v>35</v>
      </c>
      <c r="B82" s="71" t="s">
        <v>1</v>
      </c>
      <c r="C82" s="78">
        <f t="shared" si="5"/>
        <v>349</v>
      </c>
      <c r="D82"/>
      <c r="U82" s="66"/>
    </row>
    <row r="83" spans="1:26">
      <c r="A83" s="15"/>
      <c r="B83" s="48" t="s">
        <v>2</v>
      </c>
      <c r="C83" s="78">
        <f t="shared" si="5"/>
        <v>349</v>
      </c>
      <c r="D83"/>
    </row>
    <row r="84" spans="1:26" s="53" customFormat="1" ht="25.5">
      <c r="A84" s="73" t="s">
        <v>42</v>
      </c>
      <c r="B84" s="71" t="s">
        <v>1</v>
      </c>
      <c r="C84" s="34">
        <f>C86+C88</f>
        <v>349</v>
      </c>
    </row>
    <row r="85" spans="1:26" s="53" customFormat="1">
      <c r="A85" s="56"/>
      <c r="B85" s="48" t="s">
        <v>2</v>
      </c>
      <c r="C85" s="34">
        <f>C87+C89</f>
        <v>349</v>
      </c>
    </row>
    <row r="86" spans="1:26" s="53" customFormat="1" ht="25.5">
      <c r="A86" s="122" t="s">
        <v>55</v>
      </c>
      <c r="B86" s="71" t="s">
        <v>1</v>
      </c>
      <c r="C86" s="97">
        <v>175</v>
      </c>
    </row>
    <row r="87" spans="1:26" s="53" customFormat="1">
      <c r="A87" s="56"/>
      <c r="B87" s="48" t="s">
        <v>2</v>
      </c>
      <c r="C87" s="97">
        <v>175</v>
      </c>
    </row>
    <row r="88" spans="1:26" s="53" customFormat="1" ht="25.5">
      <c r="A88" s="122" t="s">
        <v>56</v>
      </c>
      <c r="B88" s="71" t="s">
        <v>1</v>
      </c>
      <c r="C88" s="97">
        <v>174</v>
      </c>
    </row>
    <row r="89" spans="1:26" s="53" customFormat="1">
      <c r="A89" s="56"/>
      <c r="B89" s="48" t="s">
        <v>2</v>
      </c>
      <c r="C89" s="97">
        <v>174</v>
      </c>
    </row>
    <row r="90" spans="1:26" s="61" customFormat="1">
      <c r="A90" s="147" t="s">
        <v>37</v>
      </c>
      <c r="B90" s="147"/>
      <c r="C90" s="147"/>
      <c r="D90" s="46"/>
      <c r="E90" s="52"/>
      <c r="F90" s="46"/>
      <c r="G90" s="46"/>
      <c r="H90" s="46"/>
      <c r="I90" s="46"/>
      <c r="J90" s="46"/>
      <c r="K90" s="46"/>
      <c r="L90" s="46"/>
      <c r="M90" s="46"/>
      <c r="N90" s="46"/>
      <c r="O90" s="46"/>
      <c r="P90" s="46"/>
      <c r="Q90" s="46"/>
      <c r="R90" s="46"/>
      <c r="S90" s="46"/>
      <c r="T90" s="46"/>
      <c r="U90" s="46"/>
      <c r="V90" s="46"/>
      <c r="W90" s="46"/>
      <c r="X90" s="46"/>
      <c r="Y90" s="46"/>
      <c r="Z90" s="46"/>
    </row>
    <row r="91" spans="1:26" s="66" customFormat="1">
      <c r="A91" s="109" t="s">
        <v>14</v>
      </c>
      <c r="B91" s="112" t="s">
        <v>1</v>
      </c>
      <c r="C91" s="110">
        <f t="shared" ref="C91:C100" si="6">C93</f>
        <v>500</v>
      </c>
    </row>
    <row r="92" spans="1:26" s="66" customFormat="1">
      <c r="A92" s="43" t="s">
        <v>15</v>
      </c>
      <c r="B92" s="18" t="s">
        <v>2</v>
      </c>
      <c r="C92" s="110">
        <f t="shared" si="6"/>
        <v>500</v>
      </c>
    </row>
    <row r="93" spans="1:26" s="66" customFormat="1">
      <c r="A93" s="44" t="s">
        <v>27</v>
      </c>
      <c r="B93" s="17" t="s">
        <v>1</v>
      </c>
      <c r="C93" s="23">
        <f t="shared" si="6"/>
        <v>500</v>
      </c>
    </row>
    <row r="94" spans="1:26" s="66" customFormat="1">
      <c r="A94" s="43" t="s">
        <v>15</v>
      </c>
      <c r="B94" s="18" t="s">
        <v>2</v>
      </c>
      <c r="C94" s="23">
        <f t="shared" si="6"/>
        <v>500</v>
      </c>
    </row>
    <row r="95" spans="1:26" s="66" customFormat="1">
      <c r="A95" s="16" t="s">
        <v>10</v>
      </c>
      <c r="B95" s="9" t="s">
        <v>1</v>
      </c>
      <c r="C95" s="23">
        <f t="shared" si="6"/>
        <v>500</v>
      </c>
    </row>
    <row r="96" spans="1:26" s="66" customFormat="1">
      <c r="A96" s="15"/>
      <c r="B96" s="11" t="s">
        <v>2</v>
      </c>
      <c r="C96" s="23">
        <f t="shared" si="6"/>
        <v>500</v>
      </c>
    </row>
    <row r="97" spans="1:14" s="46" customFormat="1">
      <c r="A97" s="25" t="s">
        <v>25</v>
      </c>
      <c r="B97" s="17" t="s">
        <v>1</v>
      </c>
      <c r="C97" s="23">
        <f t="shared" si="6"/>
        <v>500</v>
      </c>
    </row>
    <row r="98" spans="1:14" s="46" customFormat="1">
      <c r="A98" s="43"/>
      <c r="B98" s="18" t="s">
        <v>2</v>
      </c>
      <c r="C98" s="23">
        <f t="shared" si="6"/>
        <v>500</v>
      </c>
    </row>
    <row r="99" spans="1:14" s="46" customFormat="1">
      <c r="A99" s="31" t="s">
        <v>28</v>
      </c>
      <c r="B99" s="28" t="s">
        <v>1</v>
      </c>
      <c r="C99" s="23">
        <f t="shared" si="6"/>
        <v>500</v>
      </c>
      <c r="N99" s="117"/>
    </row>
    <row r="100" spans="1:14" s="46" customFormat="1">
      <c r="A100" s="31"/>
      <c r="B100" s="18" t="s">
        <v>2</v>
      </c>
      <c r="C100" s="23">
        <f t="shared" si="6"/>
        <v>500</v>
      </c>
    </row>
    <row r="101" spans="1:14" s="98" customFormat="1" ht="27" customHeight="1">
      <c r="A101" s="29" t="s">
        <v>57</v>
      </c>
      <c r="B101" s="121" t="s">
        <v>1</v>
      </c>
      <c r="C101" s="127">
        <v>500</v>
      </c>
      <c r="D101" s="95"/>
      <c r="E101" s="95"/>
      <c r="F101" s="95"/>
      <c r="G101" s="95"/>
      <c r="H101" s="95"/>
      <c r="I101" s="95"/>
      <c r="J101" s="126"/>
      <c r="K101" s="126"/>
      <c r="L101" s="126"/>
      <c r="M101" s="126"/>
    </row>
    <row r="102" spans="1:14" s="98" customFormat="1" ht="18.75" customHeight="1">
      <c r="A102" s="128"/>
      <c r="B102" s="80" t="s">
        <v>2</v>
      </c>
      <c r="C102" s="127">
        <v>500</v>
      </c>
      <c r="D102" s="95"/>
      <c r="E102" s="95"/>
      <c r="F102" s="95"/>
      <c r="G102" s="95"/>
      <c r="H102" s="95"/>
      <c r="I102" s="95"/>
      <c r="J102" s="126"/>
      <c r="K102" s="126"/>
      <c r="L102" s="126"/>
      <c r="M102" s="126"/>
    </row>
    <row r="103" spans="1:14">
      <c r="A103" s="155" t="s">
        <v>8</v>
      </c>
      <c r="B103" s="156"/>
      <c r="C103" s="157"/>
    </row>
    <row r="104" spans="1:14" ht="15">
      <c r="A104" s="67" t="s">
        <v>12</v>
      </c>
      <c r="B104" s="33" t="s">
        <v>1</v>
      </c>
      <c r="C104" s="34">
        <f>C106</f>
        <v>73.52</v>
      </c>
    </row>
    <row r="105" spans="1:14">
      <c r="A105" s="37"/>
      <c r="B105" s="35" t="s">
        <v>2</v>
      </c>
      <c r="C105" s="34">
        <f>C107</f>
        <v>73.52</v>
      </c>
    </row>
    <row r="106" spans="1:14">
      <c r="A106" s="30" t="s">
        <v>17</v>
      </c>
      <c r="B106" s="17" t="s">
        <v>1</v>
      </c>
      <c r="C106" s="23">
        <f t="shared" ref="C106:C107" si="7">C108</f>
        <v>73.52</v>
      </c>
    </row>
    <row r="107" spans="1:14">
      <c r="A107" s="14" t="s">
        <v>9</v>
      </c>
      <c r="B107" s="18" t="s">
        <v>2</v>
      </c>
      <c r="C107" s="23">
        <f t="shared" si="7"/>
        <v>73.52</v>
      </c>
    </row>
    <row r="108" spans="1:14">
      <c r="A108" s="40" t="s">
        <v>10</v>
      </c>
      <c r="B108" s="9" t="s">
        <v>1</v>
      </c>
      <c r="C108" s="23">
        <f>C110</f>
        <v>73.52</v>
      </c>
    </row>
    <row r="109" spans="1:14">
      <c r="A109" s="15"/>
      <c r="B109" s="11" t="s">
        <v>2</v>
      </c>
      <c r="C109" s="23">
        <f>C111</f>
        <v>73.52</v>
      </c>
    </row>
    <row r="110" spans="1:14">
      <c r="A110" s="25" t="s">
        <v>13</v>
      </c>
      <c r="B110" s="12" t="s">
        <v>1</v>
      </c>
      <c r="C110" s="23">
        <f>C112+C114+C116</f>
        <v>73.52</v>
      </c>
    </row>
    <row r="111" spans="1:14">
      <c r="A111" s="10"/>
      <c r="B111" s="11" t="s">
        <v>2</v>
      </c>
      <c r="C111" s="23">
        <f>C113+C115+C117</f>
        <v>73.52</v>
      </c>
      <c r="D111"/>
    </row>
    <row r="112" spans="1:14">
      <c r="A112" s="72" t="s">
        <v>16</v>
      </c>
      <c r="B112" s="12" t="s">
        <v>1</v>
      </c>
      <c r="C112" s="23">
        <f>C128</f>
        <v>10</v>
      </c>
      <c r="D112"/>
    </row>
    <row r="113" spans="1:11">
      <c r="A113" s="14"/>
      <c r="B113" s="11" t="s">
        <v>2</v>
      </c>
      <c r="C113" s="23">
        <f>C129</f>
        <v>10</v>
      </c>
      <c r="D113"/>
    </row>
    <row r="114" spans="1:11" s="105" customFormat="1">
      <c r="A114" s="93" t="s">
        <v>38</v>
      </c>
      <c r="B114" s="70" t="s">
        <v>1</v>
      </c>
      <c r="C114" s="55">
        <f>C130</f>
        <v>9.52</v>
      </c>
    </row>
    <row r="115" spans="1:11" s="105" customFormat="1">
      <c r="A115" s="47"/>
      <c r="B115" s="48" t="s">
        <v>2</v>
      </c>
      <c r="C115" s="55">
        <f>C131</f>
        <v>9.52</v>
      </c>
    </row>
    <row r="116" spans="1:11" s="46" customFormat="1">
      <c r="A116" s="90" t="s">
        <v>23</v>
      </c>
      <c r="B116" s="17" t="s">
        <v>1</v>
      </c>
      <c r="C116" s="23">
        <f>C171</f>
        <v>54</v>
      </c>
    </row>
    <row r="117" spans="1:11" s="46" customFormat="1">
      <c r="A117" s="14"/>
      <c r="B117" s="18" t="s">
        <v>2</v>
      </c>
      <c r="C117" s="23">
        <f>C172</f>
        <v>54</v>
      </c>
    </row>
    <row r="118" spans="1:11">
      <c r="A118" s="57" t="s">
        <v>31</v>
      </c>
      <c r="B118" s="59"/>
      <c r="C118" s="58"/>
      <c r="D118" s="54"/>
      <c r="E118" s="54"/>
      <c r="F118" s="54"/>
      <c r="G118" s="54"/>
      <c r="H118" s="54"/>
      <c r="I118" s="54"/>
      <c r="J118" s="13"/>
      <c r="K118" s="53"/>
    </row>
    <row r="119" spans="1:11">
      <c r="A119" s="90" t="s">
        <v>14</v>
      </c>
      <c r="B119" s="116"/>
      <c r="C119" s="23"/>
      <c r="D119" s="54"/>
      <c r="E119" s="54"/>
      <c r="F119" s="54"/>
      <c r="G119" s="54"/>
      <c r="H119" s="54"/>
      <c r="I119" s="60"/>
    </row>
    <row r="120" spans="1:11">
      <c r="A120" s="111" t="s">
        <v>21</v>
      </c>
      <c r="B120" s="70" t="s">
        <v>1</v>
      </c>
      <c r="C120" s="32">
        <f>C122</f>
        <v>19.52</v>
      </c>
      <c r="D120" s="51"/>
      <c r="E120" s="51"/>
      <c r="F120" s="51"/>
      <c r="G120" s="51"/>
      <c r="H120" s="51"/>
      <c r="I120" s="51"/>
      <c r="J120" s="13"/>
      <c r="K120" s="13"/>
    </row>
    <row r="121" spans="1:11">
      <c r="A121" s="56"/>
      <c r="B121" s="48" t="s">
        <v>2</v>
      </c>
      <c r="C121" s="32">
        <f>C123</f>
        <v>19.52</v>
      </c>
      <c r="D121" s="51"/>
      <c r="E121" s="51"/>
      <c r="F121" s="51"/>
      <c r="G121" s="51"/>
      <c r="H121" s="51"/>
      <c r="I121" s="51"/>
      <c r="J121" s="13"/>
      <c r="K121" s="13"/>
    </row>
    <row r="122" spans="1:11" s="46" customFormat="1">
      <c r="A122" s="30" t="s">
        <v>17</v>
      </c>
      <c r="B122" s="12" t="s">
        <v>1</v>
      </c>
      <c r="C122" s="32">
        <f t="shared" ref="C122:C125" si="8">C124</f>
        <v>19.52</v>
      </c>
      <c r="E122" s="79"/>
    </row>
    <row r="123" spans="1:11" s="46" customFormat="1">
      <c r="A123" s="14" t="s">
        <v>9</v>
      </c>
      <c r="B123" s="11" t="s">
        <v>2</v>
      </c>
      <c r="C123" s="32">
        <f t="shared" si="8"/>
        <v>19.52</v>
      </c>
    </row>
    <row r="124" spans="1:11" s="46" customFormat="1">
      <c r="A124" s="16" t="s">
        <v>10</v>
      </c>
      <c r="B124" s="9" t="s">
        <v>1</v>
      </c>
      <c r="C124" s="23">
        <f t="shared" si="8"/>
        <v>19.52</v>
      </c>
    </row>
    <row r="125" spans="1:11" s="46" customFormat="1">
      <c r="A125" s="15"/>
      <c r="B125" s="11" t="s">
        <v>2</v>
      </c>
      <c r="C125" s="23">
        <f t="shared" si="8"/>
        <v>19.52</v>
      </c>
    </row>
    <row r="126" spans="1:11">
      <c r="A126" s="25" t="s">
        <v>13</v>
      </c>
      <c r="B126" s="12" t="s">
        <v>1</v>
      </c>
      <c r="C126" s="23">
        <f>C128+C130</f>
        <v>19.52</v>
      </c>
    </row>
    <row r="127" spans="1:11">
      <c r="A127" s="10"/>
      <c r="B127" s="11" t="s">
        <v>2</v>
      </c>
      <c r="C127" s="23">
        <f>C129+C131</f>
        <v>19.52</v>
      </c>
      <c r="D127"/>
    </row>
    <row r="128" spans="1:11" s="105" customFormat="1">
      <c r="A128" s="72" t="s">
        <v>16</v>
      </c>
      <c r="B128" s="103" t="s">
        <v>1</v>
      </c>
      <c r="C128" s="55">
        <f>C141</f>
        <v>10</v>
      </c>
    </row>
    <row r="129" spans="1:5" s="105" customFormat="1">
      <c r="A129" s="47"/>
      <c r="B129" s="106" t="s">
        <v>2</v>
      </c>
      <c r="C129" s="55">
        <f>C142</f>
        <v>10</v>
      </c>
    </row>
    <row r="130" spans="1:5" s="105" customFormat="1">
      <c r="A130" s="93" t="s">
        <v>38</v>
      </c>
      <c r="B130" s="70" t="s">
        <v>1</v>
      </c>
      <c r="C130" s="55">
        <f>C147</f>
        <v>9.52</v>
      </c>
    </row>
    <row r="131" spans="1:5" s="105" customFormat="1">
      <c r="A131" s="47"/>
      <c r="B131" s="48" t="s">
        <v>2</v>
      </c>
      <c r="C131" s="55">
        <f>C148</f>
        <v>9.52</v>
      </c>
    </row>
    <row r="132" spans="1:5">
      <c r="A132" s="140" t="s">
        <v>34</v>
      </c>
      <c r="B132" s="141"/>
      <c r="C132" s="142"/>
      <c r="D132"/>
      <c r="E132" s="53"/>
    </row>
    <row r="133" spans="1:5" s="86" customFormat="1">
      <c r="A133" s="76" t="s">
        <v>14</v>
      </c>
      <c r="B133" s="85" t="s">
        <v>1</v>
      </c>
      <c r="C133" s="34">
        <f t="shared" ref="C133:C134" si="9">C135</f>
        <v>19.52</v>
      </c>
      <c r="E133" s="77"/>
    </row>
    <row r="134" spans="1:5" s="86" customFormat="1">
      <c r="A134" s="88" t="s">
        <v>15</v>
      </c>
      <c r="B134" s="89" t="s">
        <v>2</v>
      </c>
      <c r="C134" s="34">
        <f t="shared" si="9"/>
        <v>19.52</v>
      </c>
      <c r="E134" s="77"/>
    </row>
    <row r="135" spans="1:5">
      <c r="A135" s="30" t="s">
        <v>17</v>
      </c>
      <c r="B135" s="17" t="s">
        <v>1</v>
      </c>
      <c r="C135" s="78">
        <f>C137</f>
        <v>19.52</v>
      </c>
      <c r="D135"/>
    </row>
    <row r="136" spans="1:5">
      <c r="A136" s="14" t="s">
        <v>9</v>
      </c>
      <c r="B136" s="18" t="s">
        <v>2</v>
      </c>
      <c r="C136" s="78">
        <f>C138</f>
        <v>19.52</v>
      </c>
      <c r="D136"/>
    </row>
    <row r="137" spans="1:5">
      <c r="A137" s="16" t="s">
        <v>10</v>
      </c>
      <c r="B137" s="9" t="s">
        <v>1</v>
      </c>
      <c r="C137" s="78">
        <f t="shared" ref="C137:C138" si="10">C139</f>
        <v>19.52</v>
      </c>
      <c r="D137"/>
    </row>
    <row r="138" spans="1:5">
      <c r="A138" s="15"/>
      <c r="B138" s="11" t="s">
        <v>2</v>
      </c>
      <c r="C138" s="78">
        <f t="shared" si="10"/>
        <v>19.52</v>
      </c>
      <c r="D138"/>
    </row>
    <row r="139" spans="1:5">
      <c r="A139" s="25" t="s">
        <v>13</v>
      </c>
      <c r="B139" s="28" t="s">
        <v>1</v>
      </c>
      <c r="C139" s="78">
        <f>C141+C147</f>
        <v>19.52</v>
      </c>
      <c r="D139"/>
    </row>
    <row r="140" spans="1:5">
      <c r="A140" s="14"/>
      <c r="B140" s="28" t="s">
        <v>2</v>
      </c>
      <c r="C140" s="78">
        <f>C142+C148</f>
        <v>19.52</v>
      </c>
      <c r="D140"/>
    </row>
    <row r="141" spans="1:5" s="105" customFormat="1">
      <c r="A141" s="72" t="s">
        <v>16</v>
      </c>
      <c r="B141" s="103" t="s">
        <v>1</v>
      </c>
      <c r="C141" s="104">
        <f>C143+C198+C204+C220+C226+C230</f>
        <v>10</v>
      </c>
    </row>
    <row r="142" spans="1:5" s="105" customFormat="1">
      <c r="A142" s="47"/>
      <c r="B142" s="106" t="s">
        <v>2</v>
      </c>
      <c r="C142" s="104">
        <f>C144+C199+C205+C221+C227+C231</f>
        <v>10</v>
      </c>
    </row>
    <row r="143" spans="1:5" s="105" customFormat="1">
      <c r="A143" s="75" t="s">
        <v>47</v>
      </c>
      <c r="B143" s="103" t="s">
        <v>1</v>
      </c>
      <c r="C143" s="104">
        <f>C145</f>
        <v>10</v>
      </c>
    </row>
    <row r="144" spans="1:5" s="105" customFormat="1">
      <c r="A144" s="47"/>
      <c r="B144" s="106" t="s">
        <v>2</v>
      </c>
      <c r="C144" s="104">
        <f>C146</f>
        <v>10</v>
      </c>
    </row>
    <row r="145" spans="1:4" s="105" customFormat="1">
      <c r="A145" s="27" t="s">
        <v>44</v>
      </c>
      <c r="B145" s="103" t="s">
        <v>1</v>
      </c>
      <c r="C145" s="104">
        <v>10</v>
      </c>
    </row>
    <row r="146" spans="1:4" s="105" customFormat="1">
      <c r="A146" s="47"/>
      <c r="B146" s="106" t="s">
        <v>2</v>
      </c>
      <c r="C146" s="104">
        <v>10</v>
      </c>
    </row>
    <row r="147" spans="1:4" s="77" customFormat="1">
      <c r="A147" s="93" t="s">
        <v>38</v>
      </c>
      <c r="B147" s="33" t="s">
        <v>1</v>
      </c>
      <c r="C147" s="32">
        <f>C149+C153</f>
        <v>9.52</v>
      </c>
    </row>
    <row r="148" spans="1:4" s="77" customFormat="1">
      <c r="A148" s="87"/>
      <c r="B148" s="35" t="s">
        <v>2</v>
      </c>
      <c r="C148" s="32">
        <f>C150+C154</f>
        <v>9.52</v>
      </c>
      <c r="D148" s="32">
        <f>D150+D154</f>
        <v>0</v>
      </c>
    </row>
    <row r="149" spans="1:4" s="77" customFormat="1">
      <c r="A149" s="96" t="s">
        <v>49</v>
      </c>
      <c r="B149" s="33" t="s">
        <v>1</v>
      </c>
      <c r="C149" s="32">
        <f>C151</f>
        <v>9.52</v>
      </c>
    </row>
    <row r="150" spans="1:4" s="77" customFormat="1">
      <c r="A150" s="37"/>
      <c r="B150" s="35" t="s">
        <v>2</v>
      </c>
      <c r="C150" s="32">
        <f>C152</f>
        <v>9.52</v>
      </c>
    </row>
    <row r="151" spans="1:4" s="98" customFormat="1">
      <c r="A151" s="120" t="s">
        <v>48</v>
      </c>
      <c r="B151" s="121" t="s">
        <v>1</v>
      </c>
      <c r="C151" s="49">
        <v>9.52</v>
      </c>
    </row>
    <row r="152" spans="1:4" s="98" customFormat="1">
      <c r="A152" s="91"/>
      <c r="B152" s="80" t="s">
        <v>2</v>
      </c>
      <c r="C152" s="49">
        <v>9.52</v>
      </c>
    </row>
    <row r="153" spans="1:4" s="77" customFormat="1">
      <c r="A153" s="96" t="s">
        <v>50</v>
      </c>
      <c r="B153" s="33" t="s">
        <v>1</v>
      </c>
      <c r="C153" s="32">
        <f>C155+C157+C159</f>
        <v>0</v>
      </c>
    </row>
    <row r="154" spans="1:4" s="77" customFormat="1">
      <c r="A154" s="37"/>
      <c r="B154" s="35" t="s">
        <v>2</v>
      </c>
      <c r="C154" s="32">
        <f>C156+C158+C160</f>
        <v>0</v>
      </c>
    </row>
    <row r="155" spans="1:4" s="98" customFormat="1">
      <c r="A155" s="120" t="s">
        <v>41</v>
      </c>
      <c r="B155" s="121" t="s">
        <v>1</v>
      </c>
      <c r="C155" s="49">
        <v>-18</v>
      </c>
    </row>
    <row r="156" spans="1:4" s="98" customFormat="1">
      <c r="A156" s="91"/>
      <c r="B156" s="80" t="s">
        <v>2</v>
      </c>
      <c r="C156" s="49">
        <v>-18</v>
      </c>
    </row>
    <row r="157" spans="1:4" s="98" customFormat="1">
      <c r="A157" s="120" t="s">
        <v>51</v>
      </c>
      <c r="B157" s="121" t="s">
        <v>1</v>
      </c>
      <c r="C157" s="49">
        <v>3</v>
      </c>
    </row>
    <row r="158" spans="1:4" s="98" customFormat="1">
      <c r="A158" s="91"/>
      <c r="B158" s="80" t="s">
        <v>2</v>
      </c>
      <c r="C158" s="49">
        <v>3</v>
      </c>
    </row>
    <row r="159" spans="1:4" s="98" customFormat="1">
      <c r="A159" s="120" t="s">
        <v>52</v>
      </c>
      <c r="B159" s="121" t="s">
        <v>1</v>
      </c>
      <c r="C159" s="49">
        <v>15</v>
      </c>
    </row>
    <row r="160" spans="1:4" s="98" customFormat="1">
      <c r="A160" s="91"/>
      <c r="B160" s="80" t="s">
        <v>2</v>
      </c>
      <c r="C160" s="49">
        <v>15</v>
      </c>
    </row>
    <row r="161" spans="1:5">
      <c r="A161" s="145" t="s">
        <v>33</v>
      </c>
      <c r="B161" s="145"/>
      <c r="C161" s="145"/>
      <c r="D161"/>
    </row>
    <row r="162" spans="1:5">
      <c r="A162" s="146" t="s">
        <v>14</v>
      </c>
      <c r="B162" s="146"/>
      <c r="C162" s="146"/>
      <c r="D162"/>
    </row>
    <row r="163" spans="1:5">
      <c r="A163" s="124" t="s">
        <v>21</v>
      </c>
      <c r="B163" s="12" t="s">
        <v>1</v>
      </c>
      <c r="C163" s="23">
        <f>C165</f>
        <v>54</v>
      </c>
      <c r="D163"/>
    </row>
    <row r="164" spans="1:5" ht="13.5" thickBot="1">
      <c r="A164" s="82"/>
      <c r="B164" s="83" t="s">
        <v>2</v>
      </c>
      <c r="C164" s="23">
        <f>C166</f>
        <v>54</v>
      </c>
      <c r="D164"/>
    </row>
    <row r="165" spans="1:5" s="46" customFormat="1">
      <c r="A165" s="125" t="s">
        <v>17</v>
      </c>
      <c r="B165" s="17" t="s">
        <v>1</v>
      </c>
      <c r="C165" s="32">
        <f>C166</f>
        <v>54</v>
      </c>
    </row>
    <row r="166" spans="1:5" s="46" customFormat="1">
      <c r="A166" s="14" t="s">
        <v>9</v>
      </c>
      <c r="B166" s="18" t="s">
        <v>2</v>
      </c>
      <c r="C166" s="23">
        <f>C168</f>
        <v>54</v>
      </c>
    </row>
    <row r="167" spans="1:5" s="46" customFormat="1">
      <c r="A167" s="16" t="s">
        <v>10</v>
      </c>
      <c r="B167" s="9" t="s">
        <v>1</v>
      </c>
      <c r="C167" s="23">
        <f>C168</f>
        <v>54</v>
      </c>
    </row>
    <row r="168" spans="1:5" s="46" customFormat="1">
      <c r="A168" s="15"/>
      <c r="B168" s="11" t="s">
        <v>2</v>
      </c>
      <c r="C168" s="23">
        <f>C170</f>
        <v>54</v>
      </c>
    </row>
    <row r="169" spans="1:5" s="46" customFormat="1">
      <c r="A169" s="84" t="s">
        <v>22</v>
      </c>
      <c r="B169" s="17" t="s">
        <v>1</v>
      </c>
      <c r="C169" s="23">
        <f>C170</f>
        <v>54</v>
      </c>
    </row>
    <row r="170" spans="1:5" s="46" customFormat="1">
      <c r="A170" s="27"/>
      <c r="B170" s="18" t="s">
        <v>2</v>
      </c>
      <c r="C170" s="23">
        <f>C172</f>
        <v>54</v>
      </c>
    </row>
    <row r="171" spans="1:5" s="46" customFormat="1">
      <c r="A171" s="36" t="s">
        <v>23</v>
      </c>
      <c r="B171" s="17" t="s">
        <v>1</v>
      </c>
      <c r="C171" s="23">
        <f>C182</f>
        <v>54</v>
      </c>
    </row>
    <row r="172" spans="1:5" s="46" customFormat="1">
      <c r="A172" s="14"/>
      <c r="B172" s="18" t="s">
        <v>2</v>
      </c>
      <c r="C172" s="23">
        <f>C183</f>
        <v>54</v>
      </c>
    </row>
    <row r="173" spans="1:5" s="46" customFormat="1">
      <c r="A173" s="147" t="s">
        <v>32</v>
      </c>
      <c r="B173" s="147"/>
      <c r="C173" s="147"/>
    </row>
    <row r="174" spans="1:5" s="46" customFormat="1">
      <c r="A174" s="25" t="s">
        <v>14</v>
      </c>
      <c r="B174" s="17" t="s">
        <v>1</v>
      </c>
      <c r="C174" s="23">
        <f>C176</f>
        <v>54</v>
      </c>
      <c r="E174" s="79"/>
    </row>
    <row r="175" spans="1:5" s="46" customFormat="1">
      <c r="A175" s="26" t="s">
        <v>15</v>
      </c>
      <c r="B175" s="18" t="s">
        <v>2</v>
      </c>
      <c r="C175" s="23">
        <f>C177</f>
        <v>54</v>
      </c>
      <c r="E175" s="79"/>
    </row>
    <row r="176" spans="1:5" s="46" customFormat="1">
      <c r="A176" s="125" t="s">
        <v>17</v>
      </c>
      <c r="B176" s="17" t="s">
        <v>1</v>
      </c>
      <c r="C176" s="32">
        <f>C177</f>
        <v>54</v>
      </c>
    </row>
    <row r="177" spans="1:53" s="46" customFormat="1">
      <c r="A177" s="14" t="s">
        <v>9</v>
      </c>
      <c r="B177" s="18" t="s">
        <v>2</v>
      </c>
      <c r="C177" s="23">
        <f>C179</f>
        <v>54</v>
      </c>
    </row>
    <row r="178" spans="1:53" s="46" customFormat="1">
      <c r="A178" s="16" t="s">
        <v>10</v>
      </c>
      <c r="B178" s="9" t="s">
        <v>1</v>
      </c>
      <c r="C178" s="23">
        <f>C179</f>
        <v>54</v>
      </c>
    </row>
    <row r="179" spans="1:53" s="46" customFormat="1">
      <c r="A179" s="15"/>
      <c r="B179" s="11" t="s">
        <v>2</v>
      </c>
      <c r="C179" s="23">
        <f>C181</f>
        <v>54</v>
      </c>
    </row>
    <row r="180" spans="1:53" s="46" customFormat="1">
      <c r="A180" s="84" t="s">
        <v>22</v>
      </c>
      <c r="B180" s="17" t="s">
        <v>1</v>
      </c>
      <c r="C180" s="23">
        <f>C181</f>
        <v>54</v>
      </c>
    </row>
    <row r="181" spans="1:53" s="46" customFormat="1">
      <c r="A181" s="27"/>
      <c r="B181" s="18" t="s">
        <v>2</v>
      </c>
      <c r="C181" s="23">
        <f>C183</f>
        <v>54</v>
      </c>
    </row>
    <row r="182" spans="1:53" s="46" customFormat="1">
      <c r="A182" s="36" t="s">
        <v>23</v>
      </c>
      <c r="B182" s="17" t="s">
        <v>1</v>
      </c>
      <c r="C182" s="23">
        <f>C184</f>
        <v>54</v>
      </c>
    </row>
    <row r="183" spans="1:53" s="46" customFormat="1">
      <c r="A183" s="14"/>
      <c r="B183" s="18" t="s">
        <v>2</v>
      </c>
      <c r="C183" s="23">
        <f>C185</f>
        <v>54</v>
      </c>
    </row>
    <row r="184" spans="1:53">
      <c r="A184" s="133" t="s">
        <v>53</v>
      </c>
      <c r="B184" s="134" t="s">
        <v>1</v>
      </c>
      <c r="C184" s="137">
        <f>C186</f>
        <v>54</v>
      </c>
    </row>
    <row r="185" spans="1:53">
      <c r="A185" s="135"/>
      <c r="B185" s="136" t="s">
        <v>2</v>
      </c>
      <c r="C185" s="137">
        <f>C187</f>
        <v>54</v>
      </c>
    </row>
    <row r="186" spans="1:53" s="46" customFormat="1" ht="25.5">
      <c r="A186" s="131" t="s">
        <v>54</v>
      </c>
      <c r="B186" s="114" t="s">
        <v>1</v>
      </c>
      <c r="C186" s="138">
        <v>54</v>
      </c>
      <c r="E186"/>
      <c r="F186"/>
      <c r="G186"/>
      <c r="H186"/>
      <c r="I186"/>
      <c r="J186"/>
      <c r="K186"/>
      <c r="L186"/>
      <c r="M186"/>
      <c r="N186"/>
      <c r="O186"/>
      <c r="P186"/>
      <c r="Q186"/>
      <c r="R186"/>
      <c r="S186"/>
      <c r="T186"/>
      <c r="U186"/>
      <c r="V186"/>
      <c r="W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</row>
    <row r="187" spans="1:53" s="46" customFormat="1">
      <c r="A187" s="132"/>
      <c r="B187" s="115" t="s">
        <v>2</v>
      </c>
      <c r="C187" s="139">
        <v>54</v>
      </c>
      <c r="E187"/>
      <c r="F187"/>
      <c r="G187"/>
      <c r="H187"/>
      <c r="I187"/>
      <c r="J187"/>
      <c r="K187"/>
      <c r="L187"/>
      <c r="M187"/>
      <c r="N187"/>
      <c r="O187"/>
      <c r="P187"/>
      <c r="Q187"/>
      <c r="R187"/>
      <c r="S187"/>
      <c r="T187"/>
      <c r="U187"/>
      <c r="V187"/>
      <c r="W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</row>
    <row r="189" spans="1:53" s="46" customFormat="1">
      <c r="A189" s="143"/>
      <c r="B189" s="144"/>
      <c r="C189" s="144"/>
      <c r="E189"/>
      <c r="F189"/>
      <c r="G189"/>
      <c r="H189"/>
      <c r="I189"/>
      <c r="J189"/>
      <c r="K189"/>
      <c r="L189"/>
      <c r="M189"/>
      <c r="N189"/>
      <c r="O189"/>
      <c r="P189"/>
      <c r="Q189"/>
      <c r="R189"/>
      <c r="S189"/>
      <c r="T189"/>
      <c r="U189"/>
      <c r="V189"/>
      <c r="W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</row>
    <row r="190" spans="1:53" s="46" customFormat="1">
      <c r="A190" s="143"/>
      <c r="B190" s="144"/>
      <c r="C190" s="144"/>
      <c r="E190"/>
      <c r="F190"/>
      <c r="G190"/>
      <c r="H190"/>
      <c r="I190"/>
      <c r="J190"/>
      <c r="K190"/>
      <c r="L190"/>
      <c r="M190"/>
      <c r="N190"/>
      <c r="O190"/>
      <c r="P190"/>
      <c r="Q190"/>
      <c r="R190"/>
      <c r="S190"/>
      <c r="T190"/>
      <c r="U190"/>
      <c r="V190"/>
      <c r="W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</row>
    <row r="196" spans="1:53" s="46" customFormat="1">
      <c r="A196" s="53"/>
      <c r="B196" s="1"/>
      <c r="C196"/>
      <c r="E196"/>
      <c r="F196"/>
      <c r="G196"/>
      <c r="H196"/>
      <c r="I196"/>
      <c r="J196"/>
      <c r="K196"/>
      <c r="L196"/>
      <c r="M196"/>
      <c r="N196"/>
      <c r="O196"/>
      <c r="P196"/>
      <c r="Q196"/>
      <c r="R196"/>
      <c r="S196"/>
      <c r="T196"/>
      <c r="U196"/>
      <c r="V196"/>
      <c r="W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</row>
    <row r="197" spans="1:53" s="46" customFormat="1">
      <c r="A197" s="53"/>
      <c r="B197" s="1"/>
      <c r="C197"/>
      <c r="E197"/>
      <c r="F197"/>
      <c r="G197"/>
      <c r="H197"/>
      <c r="I197"/>
      <c r="J197"/>
      <c r="K197"/>
      <c r="L197"/>
      <c r="M197"/>
      <c r="N197"/>
      <c r="O197"/>
      <c r="P197"/>
      <c r="Q197"/>
      <c r="R197"/>
      <c r="S197"/>
      <c r="T197"/>
      <c r="U197"/>
      <c r="V197"/>
      <c r="W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</row>
    <row r="205" spans="1:53" s="1" customFormat="1">
      <c r="A205" s="19"/>
      <c r="C205"/>
      <c r="D205" s="46"/>
      <c r="E205"/>
      <c r="F205"/>
      <c r="G205"/>
      <c r="H205"/>
      <c r="I205"/>
      <c r="J205"/>
      <c r="K205"/>
      <c r="L205"/>
      <c r="M205"/>
      <c r="N205"/>
      <c r="O205"/>
      <c r="P205"/>
      <c r="Q205"/>
      <c r="R205"/>
      <c r="S205"/>
      <c r="T205"/>
      <c r="U205"/>
      <c r="V205"/>
      <c r="W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</row>
    <row r="206" spans="1:53" s="1" customFormat="1">
      <c r="A206" s="19"/>
      <c r="C206"/>
      <c r="D206" s="46"/>
      <c r="E206"/>
      <c r="F206"/>
      <c r="G206"/>
      <c r="H206"/>
      <c r="I206"/>
      <c r="J206"/>
      <c r="K206"/>
      <c r="L206"/>
      <c r="M206"/>
      <c r="N206"/>
      <c r="O206"/>
      <c r="P206"/>
      <c r="Q206"/>
      <c r="R206"/>
      <c r="S206"/>
      <c r="T206"/>
      <c r="U206"/>
      <c r="V206"/>
      <c r="W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</row>
  </sheetData>
  <mergeCells count="14">
    <mergeCell ref="A1:C1"/>
    <mergeCell ref="A2:C2"/>
    <mergeCell ref="A6:C6"/>
    <mergeCell ref="C9:C11"/>
    <mergeCell ref="A103:C103"/>
    <mergeCell ref="A77:C77"/>
    <mergeCell ref="A48:C48"/>
    <mergeCell ref="A90:C90"/>
    <mergeCell ref="A132:C132"/>
    <mergeCell ref="A189:C189"/>
    <mergeCell ref="A190:C190"/>
    <mergeCell ref="A161:C161"/>
    <mergeCell ref="A162:C162"/>
    <mergeCell ref="A173:C173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 26 august 2020</vt:lpstr>
      <vt:lpstr>' 26 august 2020'!Print_Titles</vt:lpstr>
    </vt:vector>
  </TitlesOfParts>
  <Company>Ministerul Finantelor Publice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Gabriela P.</dc:creator>
  <cp:lastModifiedBy>iuliat</cp:lastModifiedBy>
  <cp:lastPrinted>2020-08-20T08:15:02Z</cp:lastPrinted>
  <dcterms:created xsi:type="dcterms:W3CDTF">2003-05-13T09:24:28Z</dcterms:created>
  <dcterms:modified xsi:type="dcterms:W3CDTF">2020-08-20T08:56:36Z</dcterms:modified>
</cp:coreProperties>
</file>