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 activeTab="2"/>
  </bookViews>
  <sheets>
    <sheet name="Sheet2" sheetId="2" r:id="rId1"/>
    <sheet name="Sheet3" sheetId="3" r:id="rId2"/>
    <sheet name="tot " sheetId="4" r:id="rId3"/>
  </sheets>
  <calcPr calcId="125725"/>
</workbook>
</file>

<file path=xl/calcChain.xml><?xml version="1.0" encoding="utf-8"?>
<calcChain xmlns="http://schemas.openxmlformats.org/spreadsheetml/2006/main">
  <c r="E40" i="4"/>
  <c r="E86" l="1"/>
  <c r="E85"/>
  <c r="D85" s="1"/>
  <c r="F84"/>
  <c r="D14"/>
  <c r="D15"/>
  <c r="D17"/>
  <c r="D18"/>
  <c r="D19"/>
  <c r="D20"/>
  <c r="D21"/>
  <c r="D23"/>
  <c r="D24"/>
  <c r="D25"/>
  <c r="D26"/>
  <c r="D27"/>
  <c r="D28"/>
  <c r="D29"/>
  <c r="D30"/>
  <c r="D31"/>
  <c r="D32"/>
  <c r="D33"/>
  <c r="D34"/>
  <c r="D35"/>
  <c r="D39"/>
  <c r="D40"/>
  <c r="D44"/>
  <c r="D47"/>
  <c r="D50"/>
  <c r="D53"/>
  <c r="D54"/>
  <c r="D55"/>
  <c r="D56"/>
  <c r="D59"/>
  <c r="D62"/>
  <c r="D65"/>
  <c r="D66"/>
  <c r="D70"/>
  <c r="D73"/>
  <c r="D76"/>
  <c r="D79"/>
  <c r="D82"/>
  <c r="D87"/>
  <c r="D88"/>
  <c r="D89"/>
  <c r="D90"/>
  <c r="D91"/>
  <c r="D92"/>
  <c r="D93"/>
  <c r="D94"/>
  <c r="F89"/>
  <c r="F87" s="1"/>
  <c r="G89"/>
  <c r="G87" s="1"/>
  <c r="F16"/>
  <c r="D16" s="1"/>
  <c r="G16"/>
  <c r="E16"/>
  <c r="E89"/>
  <c r="E87" s="1"/>
  <c r="E84" l="1"/>
  <c r="E83" s="1"/>
  <c r="F88"/>
  <c r="G88"/>
  <c r="E88"/>
  <c r="E19" l="1"/>
  <c r="F83"/>
  <c r="G84"/>
  <c r="G83" s="1"/>
  <c r="F81"/>
  <c r="F80" s="1"/>
  <c r="G81"/>
  <c r="G80" s="1"/>
  <c r="F78"/>
  <c r="F77" s="1"/>
  <c r="G78"/>
  <c r="G77" s="1"/>
  <c r="F75"/>
  <c r="F74" s="1"/>
  <c r="G75"/>
  <c r="G74" s="1"/>
  <c r="F72"/>
  <c r="F71" s="1"/>
  <c r="G72"/>
  <c r="G71" s="1"/>
  <c r="F69"/>
  <c r="F68" s="1"/>
  <c r="G69"/>
  <c r="G68" s="1"/>
  <c r="G37"/>
  <c r="F38"/>
  <c r="F37" s="1"/>
  <c r="G38"/>
  <c r="E38"/>
  <c r="E81"/>
  <c r="E78"/>
  <c r="E75"/>
  <c r="E72"/>
  <c r="E69"/>
  <c r="F64"/>
  <c r="F63" s="1"/>
  <c r="G64"/>
  <c r="G63" s="1"/>
  <c r="F61"/>
  <c r="F60" s="1"/>
  <c r="G61"/>
  <c r="G60" s="1"/>
  <c r="F58"/>
  <c r="F57" s="1"/>
  <c r="G58"/>
  <c r="G57" s="1"/>
  <c r="F55"/>
  <c r="F54" s="1"/>
  <c r="G55"/>
  <c r="G54" s="1"/>
  <c r="F52"/>
  <c r="F51" s="1"/>
  <c r="G52"/>
  <c r="G51" s="1"/>
  <c r="F49"/>
  <c r="F48" s="1"/>
  <c r="G49"/>
  <c r="G48" s="1"/>
  <c r="F46"/>
  <c r="F45" s="1"/>
  <c r="G46"/>
  <c r="G45" s="1"/>
  <c r="F43"/>
  <c r="F42" s="1"/>
  <c r="F41" s="1"/>
  <c r="G43"/>
  <c r="G42" s="1"/>
  <c r="E52"/>
  <c r="E64"/>
  <c r="E61"/>
  <c r="E58"/>
  <c r="E55"/>
  <c r="E54" s="1"/>
  <c r="E49"/>
  <c r="E46"/>
  <c r="E43"/>
  <c r="G41" l="1"/>
  <c r="E45"/>
  <c r="D45" s="1"/>
  <c r="D46"/>
  <c r="E57"/>
  <c r="D57" s="1"/>
  <c r="D58"/>
  <c r="E60"/>
  <c r="D60" s="1"/>
  <c r="D61"/>
  <c r="E51"/>
  <c r="D51" s="1"/>
  <c r="D52"/>
  <c r="E48"/>
  <c r="D48" s="1"/>
  <c r="D49"/>
  <c r="E42"/>
  <c r="D42" s="1"/>
  <c r="D43"/>
  <c r="E37"/>
  <c r="D37" s="1"/>
  <c r="D38"/>
  <c r="D83"/>
  <c r="D84"/>
  <c r="E63"/>
  <c r="D63" s="1"/>
  <c r="D64"/>
  <c r="E77"/>
  <c r="D77" s="1"/>
  <c r="D78"/>
  <c r="E80"/>
  <c r="D80" s="1"/>
  <c r="D81"/>
  <c r="E74"/>
  <c r="D74" s="1"/>
  <c r="D75"/>
  <c r="E71"/>
  <c r="D71" s="1"/>
  <c r="D72"/>
  <c r="E68"/>
  <c r="D69"/>
  <c r="G67"/>
  <c r="F67"/>
  <c r="F36" s="1"/>
  <c r="F22" s="1"/>
  <c r="G36" l="1"/>
  <c r="G22" s="1"/>
  <c r="E41"/>
  <c r="D41" s="1"/>
  <c r="D68"/>
  <c r="E67"/>
  <c r="F93"/>
  <c r="F92" s="1"/>
  <c r="E93"/>
  <c r="E92" s="1"/>
  <c r="E91" s="1"/>
  <c r="G91"/>
  <c r="G33"/>
  <c r="G32" s="1"/>
  <c r="G31" s="1"/>
  <c r="F33"/>
  <c r="F32" s="1"/>
  <c r="F31" s="1"/>
  <c r="E33"/>
  <c r="E32" s="1"/>
  <c r="E31" s="1"/>
  <c r="G29"/>
  <c r="F29"/>
  <c r="F28" s="1"/>
  <c r="F27" s="1"/>
  <c r="E29"/>
  <c r="E28" s="1"/>
  <c r="E27" s="1"/>
  <c r="G28"/>
  <c r="G27" s="1"/>
  <c r="G19"/>
  <c r="F19"/>
  <c r="E18"/>
  <c r="E11" s="1"/>
  <c r="G13"/>
  <c r="G12" s="1"/>
  <c r="F13"/>
  <c r="E13"/>
  <c r="E12" s="1"/>
  <c r="F12" l="1"/>
  <c r="D12" s="1"/>
  <c r="D13"/>
  <c r="D67"/>
  <c r="E36"/>
  <c r="G18"/>
  <c r="F18"/>
  <c r="E26"/>
  <c r="E25" s="1"/>
  <c r="E24" s="1"/>
  <c r="E23" s="1"/>
  <c r="G26"/>
  <c r="F26"/>
  <c r="F25" s="1"/>
  <c r="F24" s="1"/>
  <c r="F23" s="1"/>
  <c r="F91"/>
  <c r="F11" l="1"/>
  <c r="E22"/>
  <c r="D36"/>
  <c r="G11"/>
  <c r="G25"/>
  <c r="G24" s="1"/>
  <c r="G23" s="1"/>
  <c r="F95" l="1"/>
  <c r="D11"/>
  <c r="D22"/>
  <c r="E95"/>
  <c r="G95"/>
  <c r="D95" l="1"/>
</calcChain>
</file>

<file path=xl/sharedStrings.xml><?xml version="1.0" encoding="utf-8"?>
<sst xmlns="http://schemas.openxmlformats.org/spreadsheetml/2006/main" count="143" uniqueCount="93">
  <si>
    <t>SECTIUNEA DE FUNCTIONARE</t>
  </si>
  <si>
    <t>CONSILIUL JUDETEAN ARGES</t>
  </si>
  <si>
    <t>INFLUENTE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</si>
  <si>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</si>
  <si>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</si>
  <si>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</si>
  <si>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</si>
  <si>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</si>
  <si>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</si>
  <si>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</si>
  <si>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>DEFICIT</t>
  </si>
  <si>
    <t>II</t>
  </si>
  <si>
    <t>III</t>
  </si>
  <si>
    <t>SANATATE</t>
  </si>
  <si>
    <t>IV</t>
  </si>
  <si>
    <t>Subventii de la bugetul de stat</t>
  </si>
  <si>
    <t>42.02.35</t>
  </si>
  <si>
    <t xml:space="preserve">UNITATI DE ASISTENTA MEDICO-SOCIALE </t>
  </si>
  <si>
    <t>66.02.06.03</t>
  </si>
  <si>
    <t>51.01.39</t>
  </si>
  <si>
    <t xml:space="preserve">  I.             cheltuieli de personal</t>
  </si>
  <si>
    <t>UNITATEA DE ASISTENTA MEDICO-SOCIALA  SUICI</t>
  </si>
  <si>
    <t>UNITATEA DE ASISTENTA MEDICO-SOCIALA  DOMNESTI</t>
  </si>
  <si>
    <t>42.02</t>
  </si>
  <si>
    <t>ANUL 2020</t>
  </si>
  <si>
    <t>LA BUGETUL LOCAL PE ANUL 2020</t>
  </si>
  <si>
    <t>mii lei</t>
  </si>
  <si>
    <t>Subventii din bugetul de stat pentru finantarea unitatilor de asistenta medico-sociala</t>
  </si>
  <si>
    <t>Subventii  pentru realizarea activitatii de colectare transport  depozitare si neutralizare a deseurilor de origine animala</t>
  </si>
  <si>
    <t>42.02.73</t>
  </si>
  <si>
    <t>Colectarea, tratarea si distrugerea deseurilor</t>
  </si>
  <si>
    <t>74.02.05.02</t>
  </si>
  <si>
    <t xml:space="preserve">PROTECTIA MEDIULUI </t>
  </si>
  <si>
    <t>Cheltuieli cu bunuri si servicii</t>
  </si>
  <si>
    <t>Cote defalcate din impozitul pe venit</t>
  </si>
  <si>
    <t>Sume alocate din cotele defalcate din impozitul pe venit pentru echilibrarea bugetelor locale</t>
  </si>
  <si>
    <t>.04.02.01</t>
  </si>
  <si>
    <t>.04.02.04</t>
  </si>
  <si>
    <t xml:space="preserve">Cote si sume defalcate din impozitul pe venit   </t>
  </si>
  <si>
    <t>Sume defalcate din taxa  pe valoarea adaugata</t>
  </si>
  <si>
    <t>Sume defalcate din taxa pe valoarea adăugată pentru echilibrarea bugetelor locale</t>
  </si>
  <si>
    <t>.11.02</t>
  </si>
  <si>
    <t xml:space="preserve"> DIRECTIA GENERALA DE ASISTENTA SOCIALA SI PROTECTIA COPILULUI ARGES</t>
  </si>
  <si>
    <t>68.02.06</t>
  </si>
  <si>
    <t>Cheltuieli de personal</t>
  </si>
  <si>
    <t>CENTRE DE ASISTENTA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</si>
  <si>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</si>
  <si>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</si>
  <si>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</si>
  <si>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</si>
  <si>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</si>
  <si>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</si>
  <si>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</si>
  <si>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CENTRUL DE ABILITARE SI REABILITARE PENTRU PERSOANE ADULTE CU DIZABILITATI CALINESTI</t>
  </si>
  <si>
    <t>COMPLEXUL DE SERVICII PENTRU PERSOANE CU DIZABILITATI VULTURESTI</t>
  </si>
  <si>
    <t>68.02.05.02.03</t>
  </si>
  <si>
    <t>COMPLEXUL DE LOCUINTE PROTEJATE BUZOESTI</t>
  </si>
  <si>
    <t>68.02.05.02.04</t>
  </si>
  <si>
    <t>CAMIN PERSOANE VARSTNICE MOZACENI</t>
  </si>
  <si>
    <t>68.02.04</t>
  </si>
  <si>
    <t>UNITATI DE ASISTENTA MEDICO-SOCIALE</t>
  </si>
  <si>
    <t>UNITATEA DE ASISTENTA MEDICO-SOCIALA CALINESTI</t>
  </si>
  <si>
    <t>68.02.50.01</t>
  </si>
  <si>
    <t>UNITATEA DE ASISTENTA MEDICO-SOCIALA DEDULESTI</t>
  </si>
  <si>
    <t>UNITATEA DE ASISTENTA MEDICO-SOCIALA SUICI</t>
  </si>
  <si>
    <t>68.02.50.03</t>
  </si>
  <si>
    <t>UNITATEA DE ASISTENTA MEDICO-SOCIALA RUCAR</t>
  </si>
  <si>
    <t>UNITATEA DE ASISTENTA MEDICO-SOCIALA DOMNESTI</t>
  </si>
  <si>
    <t>ALTE ACTIUNI DE ASISTENTA SOCIALA</t>
  </si>
  <si>
    <t xml:space="preserve"> Transferuri pentru cheltuieli cu bunuri si servicii</t>
  </si>
  <si>
    <t>68.02.50</t>
  </si>
  <si>
    <t>51.01.76</t>
  </si>
  <si>
    <t xml:space="preserve">Transferuri aferente cheltuielilor cu alocatia de hrana si cu indemnizatia de cazare pentru  personalul din serviciile sociale publice aflat in izolare preventiva la locul de munca </t>
  </si>
  <si>
    <t xml:space="preserve">Subventii </t>
  </si>
  <si>
    <t>.04.02</t>
  </si>
  <si>
    <t xml:space="preserve">LOCUINTE SERVICII SI   DEZVOLTARE PUBLICA </t>
  </si>
  <si>
    <t>70.02</t>
  </si>
  <si>
    <t xml:space="preserve">Platforma Cotmeana </t>
  </si>
  <si>
    <t>70.02.50</t>
  </si>
  <si>
    <t>SECTIUNEA DE DEZVOLTARE</t>
  </si>
  <si>
    <t xml:space="preserve">Cheltuieli de capital </t>
  </si>
  <si>
    <t>Finantare din excedentul bugetului local</t>
  </si>
  <si>
    <t xml:space="preserve">Locuinte, servicii si dezvoltare publica  </t>
  </si>
  <si>
    <t>Microsistemul de alimentare cu apa Platforma Cotmeana - grup de pompare cu turatie  variabila  complet automatizat in statia de repompare Tivale</t>
  </si>
  <si>
    <t xml:space="preserve">ASIGURARI SI ASISTENTA  SOCIALA </t>
  </si>
  <si>
    <t xml:space="preserve">                                                                                 Anexa nr.1 la Hot. C.J. nr.      /</t>
  </si>
  <si>
    <t xml:space="preserve"> cheltuieli de personal</t>
  </si>
  <si>
    <t xml:space="preserve">  cheltuieli de personal</t>
  </si>
  <si>
    <t>Transferuri pentru finantarea UAMS</t>
  </si>
  <si>
    <t xml:space="preserve"> Transferuri pentru finantarea UAMS</t>
  </si>
  <si>
    <t>Transferuri aferente cheltuielilor cu alocatia de hrana pentru personalul din serviciile sociale private aflat in izolare preventiva la locul de munca</t>
  </si>
  <si>
    <t>55.01.73</t>
  </si>
  <si>
    <t>68.02.12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</si>
</sst>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ahoma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113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1" fillId="5" borderId="1" xfId="0" applyFont="1" applyFill="1" applyBorder="1"/>
    <xf numFmtId="2" fontId="10" fillId="2" borderId="1" xfId="0" applyNumberFormat="1" applyFont="1" applyFill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wrapText="1"/>
    </xf>
    <xf numFmtId="0" fontId="9" fillId="0" borderId="0" xfId="0" applyFont="1" applyFill="1" applyBorder="1"/>
    <xf numFmtId="0" fontId="0" fillId="0" borderId="0" xfId="0" applyFill="1" applyBorder="1"/>
    <xf numFmtId="2" fontId="0" fillId="0" borderId="0" xfId="0" applyNumberFormat="1" applyFill="1" applyBorder="1"/>
    <xf numFmtId="0" fontId="10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10" fillId="2" borderId="1" xfId="0" applyFont="1" applyFill="1" applyBorder="1" applyAlignment="1">
      <alignment horizontal="center"/>
    </xf>
    <xf numFmtId="0" fontId="15" fillId="4" borderId="1" xfId="0" applyFont="1" applyFill="1" applyBorder="1"/>
    <xf numFmtId="0" fontId="15" fillId="4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wrapText="1"/>
    </xf>
    <xf numFmtId="0" fontId="15" fillId="3" borderId="1" xfId="0" applyFont="1" applyFill="1" applyBorder="1" applyAlignment="1">
      <alignment horizontal="center"/>
    </xf>
    <xf numFmtId="2" fontId="15" fillId="3" borderId="1" xfId="0" applyNumberFormat="1" applyFont="1" applyFill="1" applyBorder="1" applyAlignment="1">
      <alignment horizontal="right"/>
    </xf>
    <xf numFmtId="4" fontId="15" fillId="3" borderId="1" xfId="0" applyNumberFormat="1" applyFont="1" applyFill="1" applyBorder="1"/>
    <xf numFmtId="0" fontId="15" fillId="3" borderId="1" xfId="0" applyFont="1" applyFill="1" applyBorder="1" applyAlignment="1">
      <alignment horizontal="left"/>
    </xf>
    <xf numFmtId="2" fontId="16" fillId="3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center"/>
    </xf>
    <xf numFmtId="4" fontId="15" fillId="4" borderId="1" xfId="0" applyNumberFormat="1" applyFont="1" applyFill="1" applyBorder="1"/>
    <xf numFmtId="0" fontId="16" fillId="0" borderId="1" xfId="0" applyFont="1" applyFill="1" applyBorder="1" applyAlignment="1"/>
    <xf numFmtId="0" fontId="16" fillId="0" borderId="1" xfId="2" applyFont="1" applyFill="1" applyBorder="1" applyAlignment="1">
      <alignment horizontal="center"/>
    </xf>
    <xf numFmtId="4" fontId="15" fillId="2" borderId="1" xfId="0" applyNumberFormat="1" applyFont="1" applyFill="1" applyBorder="1"/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16" fontId="16" fillId="4" borderId="5" xfId="0" applyNumberFormat="1" applyFont="1" applyFill="1" applyBorder="1" applyAlignment="1">
      <alignment horizontal="center" vertical="center" wrapText="1"/>
    </xf>
    <xf numFmtId="0" fontId="16" fillId="0" borderId="9" xfId="2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 wrapText="1"/>
    </xf>
    <xf numFmtId="0" fontId="15" fillId="4" borderId="4" xfId="0" applyFont="1" applyFill="1" applyBorder="1"/>
    <xf numFmtId="0" fontId="16" fillId="4" borderId="5" xfId="0" applyFont="1" applyFill="1" applyBorder="1" applyAlignment="1">
      <alignment horizontal="center"/>
    </xf>
    <xf numFmtId="4" fontId="16" fillId="4" borderId="1" xfId="0" applyNumberFormat="1" applyFont="1" applyFill="1" applyBorder="1"/>
    <xf numFmtId="0" fontId="16" fillId="0" borderId="4" xfId="0" applyFont="1" applyFill="1" applyBorder="1"/>
    <xf numFmtId="0" fontId="16" fillId="0" borderId="5" xfId="0" applyFont="1" applyFill="1" applyBorder="1" applyAlignment="1">
      <alignment horizontal="center"/>
    </xf>
    <xf numFmtId="4" fontId="16" fillId="2" borderId="1" xfId="0" applyNumberFormat="1" applyFont="1" applyFill="1" applyBorder="1"/>
    <xf numFmtId="0" fontId="16" fillId="0" borderId="1" xfId="0" applyFont="1" applyFill="1" applyBorder="1" applyAlignment="1">
      <alignment wrapText="1"/>
    </xf>
    <xf numFmtId="4" fontId="17" fillId="0" borderId="1" xfId="0" applyNumberFormat="1" applyFont="1" applyBorder="1"/>
    <xf numFmtId="0" fontId="16" fillId="6" borderId="7" xfId="0" applyFont="1" applyFill="1" applyBorder="1" applyAlignment="1">
      <alignment wrapText="1"/>
    </xf>
    <xf numFmtId="0" fontId="16" fillId="0" borderId="9" xfId="2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 wrapText="1"/>
    </xf>
    <xf numFmtId="2" fontId="15" fillId="3" borderId="1" xfId="0" applyNumberFormat="1" applyFont="1" applyFill="1" applyBorder="1" applyAlignment="1">
      <alignment horizontal="center" wrapText="1"/>
    </xf>
    <xf numFmtId="49" fontId="15" fillId="4" borderId="1" xfId="1" applyNumberFormat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center"/>
    </xf>
    <xf numFmtId="0" fontId="15" fillId="0" borderId="6" xfId="0" applyFont="1" applyFill="1" applyBorder="1"/>
    <xf numFmtId="0" fontId="16" fillId="0" borderId="6" xfId="0" applyFont="1" applyFill="1" applyBorder="1"/>
    <xf numFmtId="0" fontId="15" fillId="4" borderId="5" xfId="0" applyFont="1" applyFill="1" applyBorder="1" applyAlignment="1">
      <alignment horizontal="center"/>
    </xf>
    <xf numFmtId="0" fontId="15" fillId="7" borderId="4" xfId="0" applyFont="1" applyFill="1" applyBorder="1" applyAlignment="1">
      <alignment wrapText="1"/>
    </xf>
    <xf numFmtId="0" fontId="15" fillId="7" borderId="5" xfId="0" applyFont="1" applyFill="1" applyBorder="1" applyAlignment="1">
      <alignment horizontal="center"/>
    </xf>
    <xf numFmtId="4" fontId="15" fillId="7" borderId="1" xfId="0" applyNumberFormat="1" applyFont="1" applyFill="1" applyBorder="1"/>
    <xf numFmtId="0" fontId="15" fillId="0" borderId="5" xfId="0" applyFont="1" applyFill="1" applyBorder="1" applyAlignment="1">
      <alignment horizontal="center"/>
    </xf>
    <xf numFmtId="0" fontId="16" fillId="7" borderId="10" xfId="0" applyFont="1" applyFill="1" applyBorder="1" applyAlignment="1">
      <alignment horizontal="center"/>
    </xf>
    <xf numFmtId="0" fontId="15" fillId="5" borderId="4" xfId="0" applyFont="1" applyFill="1" applyBorder="1" applyAlignment="1">
      <alignment wrapText="1"/>
    </xf>
    <xf numFmtId="0" fontId="15" fillId="5" borderId="5" xfId="0" applyFont="1" applyFill="1" applyBorder="1" applyAlignment="1">
      <alignment horizontal="center"/>
    </xf>
    <xf numFmtId="4" fontId="15" fillId="5" borderId="1" xfId="0" applyNumberFormat="1" applyFont="1" applyFill="1" applyBorder="1"/>
    <xf numFmtId="0" fontId="16" fillId="0" borderId="10" xfId="0" applyFont="1" applyFill="1" applyBorder="1" applyAlignment="1">
      <alignment horizontal="center"/>
    </xf>
    <xf numFmtId="0" fontId="15" fillId="5" borderId="5" xfId="0" applyFont="1" applyFill="1" applyBorder="1" applyAlignment="1">
      <alignment horizontal="center" wrapText="1"/>
    </xf>
    <xf numFmtId="0" fontId="16" fillId="5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wrapText="1"/>
    </xf>
    <xf numFmtId="0" fontId="16" fillId="7" borderId="5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wrapText="1"/>
    </xf>
    <xf numFmtId="0" fontId="15" fillId="4" borderId="11" xfId="0" applyFont="1" applyFill="1" applyBorder="1" applyAlignment="1">
      <alignment horizontal="left" wrapText="1"/>
    </xf>
    <xf numFmtId="0" fontId="15" fillId="2" borderId="1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/>
    </xf>
    <xf numFmtId="49" fontId="15" fillId="2" borderId="1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left"/>
    </xf>
    <xf numFmtId="0" fontId="16" fillId="4" borderId="1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left"/>
    </xf>
    <xf numFmtId="0" fontId="16" fillId="0" borderId="8" xfId="2" applyFont="1" applyFill="1" applyBorder="1" applyAlignment="1">
      <alignment horizontal="left"/>
    </xf>
    <xf numFmtId="0" fontId="18" fillId="5" borderId="1" xfId="0" applyFont="1" applyFill="1" applyBorder="1"/>
    <xf numFmtId="0" fontId="18" fillId="5" borderId="1" xfId="0" applyFont="1" applyFill="1" applyBorder="1" applyAlignment="1">
      <alignment horizontal="center"/>
    </xf>
    <xf numFmtId="4" fontId="18" fillId="5" borderId="1" xfId="0" applyNumberFormat="1" applyFont="1" applyFill="1" applyBorder="1"/>
    <xf numFmtId="0" fontId="18" fillId="0" borderId="0" xfId="0" applyFont="1" applyBorder="1"/>
    <xf numFmtId="0" fontId="17" fillId="0" borderId="0" xfId="0" applyFont="1" applyBorder="1" applyAlignment="1">
      <alignment horizontal="center"/>
    </xf>
    <xf numFmtId="2" fontId="15" fillId="2" borderId="0" xfId="0" applyNumberFormat="1" applyFont="1" applyFill="1" applyBorder="1"/>
    <xf numFmtId="2" fontId="17" fillId="0" borderId="0" xfId="0" applyNumberFormat="1" applyFont="1" applyBorder="1"/>
    <xf numFmtId="0" fontId="17" fillId="0" borderId="0" xfId="0" applyFont="1"/>
    <xf numFmtId="0" fontId="18" fillId="0" borderId="1" xfId="0" applyFont="1" applyBorder="1" applyAlignment="1">
      <alignment wrapText="1"/>
    </xf>
    <xf numFmtId="2" fontId="18" fillId="0" borderId="1" xfId="0" applyNumberFormat="1" applyFont="1" applyBorder="1"/>
    <xf numFmtId="0" fontId="17" fillId="0" borderId="0" xfId="0" applyFont="1" applyFill="1" applyBorder="1"/>
    <xf numFmtId="0" fontId="15" fillId="4" borderId="11" xfId="0" applyFont="1" applyFill="1" applyBorder="1" applyAlignment="1">
      <alignment horizontal="left"/>
    </xf>
    <xf numFmtId="2" fontId="17" fillId="0" borderId="1" xfId="0" applyNumberFormat="1" applyFont="1" applyBorder="1"/>
    <xf numFmtId="0" fontId="19" fillId="0" borderId="1" xfId="0" applyFont="1" applyBorder="1" applyAlignment="1">
      <alignment horizontal="justify"/>
    </xf>
    <xf numFmtId="0" fontId="16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wrapText="1"/>
    </xf>
    <xf numFmtId="0" fontId="0" fillId="2" borderId="1" xfId="0" applyFill="1" applyBorder="1"/>
    <xf numFmtId="0" fontId="2" fillId="5" borderId="5" xfId="0" applyFont="1" applyFill="1" applyBorder="1" applyAlignment="1">
      <alignment horizontal="center"/>
    </xf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9"/>
  <sheetViews>
    <sheetView tabSelected="1" workbookViewId="0">
      <selection activeCell="E41" sqref="E41"/>
    </sheetView>
  </sheetViews>
  <sheetFormatPr defaultRowHeight="15"/>
  <cols>
    <col min="1" max="1" width="4.85546875" customWidth="1"/>
    <col min="2" max="2" width="39" customWidth="1"/>
    <col min="3" max="4" width="9.5703125" customWidth="1"/>
    <col min="5" max="6" width="7.7109375" customWidth="1"/>
    <col min="7" max="7" width="6.7109375" customWidth="1"/>
  </cols>
  <sheetData>
    <row r="1" spans="1:7" ht="15.75">
      <c r="A1" s="1"/>
      <c r="B1" s="1" t="s">
        <v>1</v>
      </c>
      <c r="C1" s="2"/>
      <c r="D1" s="3"/>
      <c r="E1" s="1"/>
    </row>
    <row r="2" spans="1:7" ht="18">
      <c r="A2" s="4"/>
      <c r="B2" s="103" t="s">
        <v>85</v>
      </c>
      <c r="C2" s="104"/>
      <c r="D2" s="104"/>
      <c r="E2" s="104"/>
      <c r="F2" s="104"/>
      <c r="G2" s="104"/>
    </row>
    <row r="3" spans="1:7" ht="18">
      <c r="A3" s="4"/>
      <c r="B3" s="6"/>
      <c r="C3" s="7"/>
      <c r="D3" s="8"/>
      <c r="E3" s="5"/>
    </row>
    <row r="4" spans="1:7" ht="18">
      <c r="A4" s="4"/>
      <c r="B4" s="6"/>
      <c r="C4" s="7"/>
      <c r="D4" s="9"/>
      <c r="E4" s="5"/>
    </row>
    <row r="5" spans="1:7" ht="18">
      <c r="A5" s="107" t="s">
        <v>2</v>
      </c>
      <c r="B5" s="107"/>
      <c r="C5" s="107"/>
      <c r="D5" s="107"/>
      <c r="E5" s="107"/>
    </row>
    <row r="6" spans="1:7" ht="15.75">
      <c r="A6" s="108" t="s">
        <v>25</v>
      </c>
      <c r="B6" s="108"/>
      <c r="C6" s="108"/>
      <c r="D6" s="108"/>
      <c r="E6" s="108"/>
    </row>
    <row r="7" spans="1:7" ht="15.75">
      <c r="A7" s="10"/>
      <c r="B7" s="109"/>
      <c r="C7" s="109"/>
      <c r="D7" s="109"/>
      <c r="E7" s="109"/>
    </row>
    <row r="8" spans="1:7">
      <c r="A8" s="10"/>
      <c r="B8" s="11"/>
      <c r="C8" s="12"/>
      <c r="D8" s="8"/>
      <c r="E8" s="5"/>
      <c r="G8" t="s">
        <v>26</v>
      </c>
    </row>
    <row r="9" spans="1:7" ht="23.25" customHeight="1">
      <c r="A9" s="105" t="s">
        <v>3</v>
      </c>
      <c r="B9" s="13" t="s">
        <v>4</v>
      </c>
      <c r="C9" s="13" t="s">
        <v>5</v>
      </c>
      <c r="D9" s="19" t="s">
        <v>6</v>
      </c>
      <c r="E9" s="20" t="s">
        <v>7</v>
      </c>
      <c r="F9" s="20" t="s">
        <v>7</v>
      </c>
      <c r="G9" s="20" t="s">
        <v>7</v>
      </c>
    </row>
    <row r="10" spans="1:7">
      <c r="A10" s="106"/>
      <c r="B10" s="14"/>
      <c r="C10" s="14"/>
      <c r="D10" s="21" t="s">
        <v>24</v>
      </c>
      <c r="E10" s="20" t="s">
        <v>11</v>
      </c>
      <c r="F10" s="20" t="s">
        <v>12</v>
      </c>
      <c r="G10" s="20" t="s">
        <v>14</v>
      </c>
    </row>
    <row r="11" spans="1:7">
      <c r="A11" s="28"/>
      <c r="B11" s="32" t="s">
        <v>8</v>
      </c>
      <c r="C11" s="33"/>
      <c r="D11" s="34">
        <f>E11+F11+G11</f>
        <v>3655</v>
      </c>
      <c r="E11" s="34">
        <f t="shared" ref="E11:G11" si="0">E12</f>
        <v>508</v>
      </c>
      <c r="F11" s="34">
        <f t="shared" si="0"/>
        <v>3403</v>
      </c>
      <c r="G11" s="34">
        <f t="shared" si="0"/>
        <v>-256</v>
      </c>
    </row>
    <row r="12" spans="1:7">
      <c r="A12" s="28"/>
      <c r="B12" s="35" t="s">
        <v>0</v>
      </c>
      <c r="C12" s="36"/>
      <c r="D12" s="34">
        <f t="shared" ref="D12:D75" si="1">E12+F12+G12</f>
        <v>3655</v>
      </c>
      <c r="E12" s="34">
        <f>E18+E13+E16</f>
        <v>508</v>
      </c>
      <c r="F12" s="34">
        <f t="shared" ref="F12:G12" si="2">F18+F13+F16</f>
        <v>3403</v>
      </c>
      <c r="G12" s="34">
        <f t="shared" si="2"/>
        <v>-256</v>
      </c>
    </row>
    <row r="13" spans="1:7">
      <c r="A13" s="28"/>
      <c r="B13" s="29" t="s">
        <v>38</v>
      </c>
      <c r="C13" s="37" t="s">
        <v>74</v>
      </c>
      <c r="D13" s="34">
        <f t="shared" si="1"/>
        <v>3383</v>
      </c>
      <c r="E13" s="38">
        <f>E14+E15</f>
        <v>0</v>
      </c>
      <c r="F13" s="38">
        <f t="shared" ref="F13:G13" si="3">F14+F15</f>
        <v>3383</v>
      </c>
      <c r="G13" s="38">
        <f t="shared" si="3"/>
        <v>0</v>
      </c>
    </row>
    <row r="14" spans="1:7">
      <c r="A14" s="28"/>
      <c r="B14" s="39" t="s">
        <v>34</v>
      </c>
      <c r="C14" s="40" t="s">
        <v>36</v>
      </c>
      <c r="D14" s="34">
        <f t="shared" si="1"/>
        <v>3919</v>
      </c>
      <c r="E14" s="41">
        <v>0</v>
      </c>
      <c r="F14" s="41">
        <v>3919</v>
      </c>
      <c r="G14" s="41">
        <v>0</v>
      </c>
    </row>
    <row r="15" spans="1:7" ht="24">
      <c r="A15" s="28"/>
      <c r="B15" s="42" t="s">
        <v>35</v>
      </c>
      <c r="C15" s="43" t="s">
        <v>37</v>
      </c>
      <c r="D15" s="34">
        <f t="shared" si="1"/>
        <v>-536</v>
      </c>
      <c r="E15" s="41">
        <v>0</v>
      </c>
      <c r="F15" s="41">
        <v>-536</v>
      </c>
      <c r="G15" s="41">
        <v>0</v>
      </c>
    </row>
    <row r="16" spans="1:7" ht="24">
      <c r="A16" s="28"/>
      <c r="B16" s="30" t="s">
        <v>39</v>
      </c>
      <c r="C16" s="44" t="s">
        <v>41</v>
      </c>
      <c r="D16" s="34">
        <f t="shared" si="1"/>
        <v>413</v>
      </c>
      <c r="E16" s="38">
        <f>E17</f>
        <v>413</v>
      </c>
      <c r="F16" s="38">
        <f t="shared" ref="F16:G16" si="4">F17</f>
        <v>0</v>
      </c>
      <c r="G16" s="38">
        <f t="shared" si="4"/>
        <v>0</v>
      </c>
    </row>
    <row r="17" spans="1:7" ht="29.25" customHeight="1">
      <c r="A17" s="28"/>
      <c r="B17" s="45" t="s">
        <v>40</v>
      </c>
      <c r="C17" s="46"/>
      <c r="D17" s="34">
        <f t="shared" si="1"/>
        <v>413</v>
      </c>
      <c r="E17" s="41">
        <v>413</v>
      </c>
      <c r="F17" s="41">
        <v>0</v>
      </c>
      <c r="G17" s="41">
        <v>0</v>
      </c>
    </row>
    <row r="18" spans="1:7">
      <c r="A18" s="31"/>
      <c r="B18" s="47" t="s">
        <v>73</v>
      </c>
      <c r="C18" s="48"/>
      <c r="D18" s="34">
        <f t="shared" si="1"/>
        <v>-141</v>
      </c>
      <c r="E18" s="49">
        <f>E19</f>
        <v>95</v>
      </c>
      <c r="F18" s="49">
        <f t="shared" ref="F18:G18" si="5">F19</f>
        <v>20</v>
      </c>
      <c r="G18" s="49">
        <f t="shared" si="5"/>
        <v>-256</v>
      </c>
    </row>
    <row r="19" spans="1:7">
      <c r="A19" s="31"/>
      <c r="B19" s="50" t="s">
        <v>15</v>
      </c>
      <c r="C19" s="51" t="s">
        <v>23</v>
      </c>
      <c r="D19" s="34">
        <f t="shared" si="1"/>
        <v>-141</v>
      </c>
      <c r="E19" s="52">
        <f>E20+E21</f>
        <v>95</v>
      </c>
      <c r="F19" s="52">
        <f t="shared" ref="F19:G19" si="6">F20</f>
        <v>20</v>
      </c>
      <c r="G19" s="52">
        <f t="shared" si="6"/>
        <v>-256</v>
      </c>
    </row>
    <row r="20" spans="1:7" ht="24.75" customHeight="1">
      <c r="A20" s="31"/>
      <c r="B20" s="53" t="s">
        <v>27</v>
      </c>
      <c r="C20" s="51" t="s">
        <v>16</v>
      </c>
      <c r="D20" s="34">
        <f t="shared" si="1"/>
        <v>-158</v>
      </c>
      <c r="E20" s="54">
        <v>78</v>
      </c>
      <c r="F20" s="54">
        <v>20</v>
      </c>
      <c r="G20" s="54">
        <v>-256</v>
      </c>
    </row>
    <row r="21" spans="1:7" ht="43.5" customHeight="1">
      <c r="A21" s="111"/>
      <c r="B21" s="55" t="s">
        <v>28</v>
      </c>
      <c r="C21" s="56" t="s">
        <v>29</v>
      </c>
      <c r="D21" s="34">
        <f t="shared" si="1"/>
        <v>17</v>
      </c>
      <c r="E21" s="54">
        <v>17</v>
      </c>
      <c r="F21" s="54">
        <v>0</v>
      </c>
      <c r="G21" s="54">
        <v>0</v>
      </c>
    </row>
    <row r="22" spans="1:7">
      <c r="A22" s="28"/>
      <c r="B22" s="57" t="s">
        <v>9</v>
      </c>
      <c r="C22" s="58"/>
      <c r="D22" s="34">
        <f t="shared" si="1"/>
        <v>3854.9979999999996</v>
      </c>
      <c r="E22" s="34">
        <f>E23+E91+E36+E87</f>
        <v>707.99800000000005</v>
      </c>
      <c r="F22" s="34">
        <f t="shared" ref="F22:G22" si="7">F23+F91+F36</f>
        <v>3403</v>
      </c>
      <c r="G22" s="34">
        <f t="shared" si="7"/>
        <v>-256</v>
      </c>
    </row>
    <row r="23" spans="1:7">
      <c r="A23" s="18"/>
      <c r="B23" s="59" t="s">
        <v>13</v>
      </c>
      <c r="C23" s="60"/>
      <c r="D23" s="34">
        <f t="shared" si="1"/>
        <v>-158</v>
      </c>
      <c r="E23" s="38">
        <f t="shared" ref="E23:G25" si="8">E24</f>
        <v>78</v>
      </c>
      <c r="F23" s="38">
        <f t="shared" si="8"/>
        <v>20</v>
      </c>
      <c r="G23" s="38">
        <f t="shared" si="8"/>
        <v>-256</v>
      </c>
    </row>
    <row r="24" spans="1:7" ht="20.25" customHeight="1">
      <c r="A24" s="18"/>
      <c r="B24" s="64" t="s">
        <v>17</v>
      </c>
      <c r="C24" s="76" t="s">
        <v>18</v>
      </c>
      <c r="D24" s="34">
        <f t="shared" si="1"/>
        <v>-158</v>
      </c>
      <c r="E24" s="66">
        <f t="shared" si="8"/>
        <v>78</v>
      </c>
      <c r="F24" s="66">
        <f t="shared" si="8"/>
        <v>20</v>
      </c>
      <c r="G24" s="66">
        <f t="shared" si="8"/>
        <v>-256</v>
      </c>
    </row>
    <row r="25" spans="1:7" ht="14.25" customHeight="1">
      <c r="A25" s="18"/>
      <c r="B25" s="61" t="s">
        <v>0</v>
      </c>
      <c r="C25" s="51"/>
      <c r="D25" s="34">
        <f t="shared" si="1"/>
        <v>-158</v>
      </c>
      <c r="E25" s="34">
        <f t="shared" si="8"/>
        <v>78</v>
      </c>
      <c r="F25" s="34">
        <f t="shared" si="8"/>
        <v>20</v>
      </c>
      <c r="G25" s="34">
        <f t="shared" si="8"/>
        <v>-256</v>
      </c>
    </row>
    <row r="26" spans="1:7" ht="14.25" customHeight="1">
      <c r="A26" s="18"/>
      <c r="B26" s="50" t="s">
        <v>89</v>
      </c>
      <c r="C26" s="51" t="s">
        <v>19</v>
      </c>
      <c r="D26" s="34">
        <f t="shared" si="1"/>
        <v>-158</v>
      </c>
      <c r="E26" s="41">
        <f>E27+E31</f>
        <v>78</v>
      </c>
      <c r="F26" s="41">
        <f>F27+F31</f>
        <v>20</v>
      </c>
      <c r="G26" s="41">
        <f>G27+G31</f>
        <v>-256</v>
      </c>
    </row>
    <row r="27" spans="1:7" ht="30" customHeight="1">
      <c r="A27" s="18"/>
      <c r="B27" s="69" t="s">
        <v>21</v>
      </c>
      <c r="C27" s="74" t="s">
        <v>18</v>
      </c>
      <c r="D27" s="34">
        <f t="shared" si="1"/>
        <v>-90</v>
      </c>
      <c r="E27" s="71">
        <f t="shared" ref="E27:G29" si="9">E28</f>
        <v>78</v>
      </c>
      <c r="F27" s="71">
        <f t="shared" si="9"/>
        <v>20</v>
      </c>
      <c r="G27" s="71">
        <f t="shared" si="9"/>
        <v>-188</v>
      </c>
    </row>
    <row r="28" spans="1:7" ht="14.25" customHeight="1">
      <c r="A28" s="18"/>
      <c r="B28" s="61" t="s">
        <v>0</v>
      </c>
      <c r="C28" s="51"/>
      <c r="D28" s="34">
        <f t="shared" si="1"/>
        <v>-90</v>
      </c>
      <c r="E28" s="41">
        <f t="shared" si="9"/>
        <v>78</v>
      </c>
      <c r="F28" s="41">
        <f t="shared" si="9"/>
        <v>20</v>
      </c>
      <c r="G28" s="41">
        <f t="shared" si="9"/>
        <v>-188</v>
      </c>
    </row>
    <row r="29" spans="1:7" ht="14.25" customHeight="1">
      <c r="A29" s="18"/>
      <c r="B29" s="50" t="s">
        <v>88</v>
      </c>
      <c r="C29" s="51" t="s">
        <v>19</v>
      </c>
      <c r="D29" s="34">
        <f t="shared" si="1"/>
        <v>-90</v>
      </c>
      <c r="E29" s="41">
        <f t="shared" si="9"/>
        <v>78</v>
      </c>
      <c r="F29" s="41">
        <f t="shared" si="9"/>
        <v>20</v>
      </c>
      <c r="G29" s="41">
        <f t="shared" si="9"/>
        <v>-188</v>
      </c>
    </row>
    <row r="30" spans="1:7" ht="14.25" customHeight="1">
      <c r="A30" s="18"/>
      <c r="B30" s="50" t="s">
        <v>86</v>
      </c>
      <c r="C30" s="51">
        <v>10</v>
      </c>
      <c r="D30" s="34">
        <f t="shared" si="1"/>
        <v>-90</v>
      </c>
      <c r="E30" s="41">
        <v>78</v>
      </c>
      <c r="F30" s="41">
        <v>20</v>
      </c>
      <c r="G30" s="41">
        <v>-188</v>
      </c>
    </row>
    <row r="31" spans="1:7" ht="28.5" customHeight="1">
      <c r="A31" s="18"/>
      <c r="B31" s="69" t="s">
        <v>22</v>
      </c>
      <c r="C31" s="74" t="s">
        <v>18</v>
      </c>
      <c r="D31" s="34">
        <f t="shared" si="1"/>
        <v>-68</v>
      </c>
      <c r="E31" s="71">
        <f t="shared" ref="E31:G32" si="10">E32</f>
        <v>0</v>
      </c>
      <c r="F31" s="71">
        <f t="shared" si="10"/>
        <v>0</v>
      </c>
      <c r="G31" s="71">
        <f t="shared" si="10"/>
        <v>-68</v>
      </c>
    </row>
    <row r="32" spans="1:7" ht="14.25" customHeight="1">
      <c r="A32" s="18"/>
      <c r="B32" s="62" t="s">
        <v>0</v>
      </c>
      <c r="C32" s="51"/>
      <c r="D32" s="34">
        <f t="shared" si="1"/>
        <v>-68</v>
      </c>
      <c r="E32" s="41">
        <f t="shared" si="10"/>
        <v>0</v>
      </c>
      <c r="F32" s="41">
        <f t="shared" si="10"/>
        <v>0</v>
      </c>
      <c r="G32" s="41">
        <f t="shared" si="10"/>
        <v>-68</v>
      </c>
    </row>
    <row r="33" spans="1:7" ht="14.25" customHeight="1">
      <c r="A33" s="18"/>
      <c r="B33" s="50" t="s">
        <v>88</v>
      </c>
      <c r="C33" s="51" t="s">
        <v>19</v>
      </c>
      <c r="D33" s="34">
        <f t="shared" si="1"/>
        <v>-68</v>
      </c>
      <c r="E33" s="41">
        <f>E34+E35</f>
        <v>0</v>
      </c>
      <c r="F33" s="41">
        <f>F34+F35</f>
        <v>0</v>
      </c>
      <c r="G33" s="41">
        <f>G34+G35</f>
        <v>-68</v>
      </c>
    </row>
    <row r="34" spans="1:7" ht="14.25" hidden="1" customHeight="1">
      <c r="A34" s="18"/>
      <c r="B34" s="50" t="s">
        <v>20</v>
      </c>
      <c r="C34" s="51">
        <v>10</v>
      </c>
      <c r="D34" s="34">
        <f t="shared" si="1"/>
        <v>0</v>
      </c>
      <c r="E34" s="41"/>
      <c r="F34" s="41"/>
      <c r="G34" s="41"/>
    </row>
    <row r="35" spans="1:7" ht="14.25" customHeight="1">
      <c r="A35" s="18"/>
      <c r="B35" s="50" t="s">
        <v>87</v>
      </c>
      <c r="C35" s="51">
        <v>10</v>
      </c>
      <c r="D35" s="34">
        <f t="shared" si="1"/>
        <v>-68</v>
      </c>
      <c r="E35" s="41">
        <v>0</v>
      </c>
      <c r="F35" s="41">
        <v>0</v>
      </c>
      <c r="G35" s="41">
        <v>-68</v>
      </c>
    </row>
    <row r="36" spans="1:7" ht="19.5" customHeight="1">
      <c r="A36" s="18"/>
      <c r="B36" s="47" t="s">
        <v>84</v>
      </c>
      <c r="C36" s="63">
        <v>68.02</v>
      </c>
      <c r="D36" s="34">
        <f t="shared" si="1"/>
        <v>3795.998</v>
      </c>
      <c r="E36" s="38">
        <f>E37+E41+E67+E83</f>
        <v>412.99799999999999</v>
      </c>
      <c r="F36" s="38">
        <f t="shared" ref="F36:G36" si="11">F37+F41+F67+F83</f>
        <v>3383</v>
      </c>
      <c r="G36" s="38">
        <f t="shared" si="11"/>
        <v>0</v>
      </c>
    </row>
    <row r="37" spans="1:7" ht="29.25" customHeight="1">
      <c r="A37" s="18"/>
      <c r="B37" s="64" t="s">
        <v>42</v>
      </c>
      <c r="C37" s="65" t="s">
        <v>43</v>
      </c>
      <c r="D37" s="34">
        <f t="shared" si="1"/>
        <v>3436.998</v>
      </c>
      <c r="E37" s="66">
        <f>E38</f>
        <v>53.998000000000005</v>
      </c>
      <c r="F37" s="66">
        <f t="shared" ref="F37:G37" si="12">F38</f>
        <v>3383</v>
      </c>
      <c r="G37" s="66">
        <f t="shared" si="12"/>
        <v>0</v>
      </c>
    </row>
    <row r="38" spans="1:7" ht="14.25" customHeight="1">
      <c r="A38" s="18"/>
      <c r="B38" s="61" t="s">
        <v>0</v>
      </c>
      <c r="C38" s="67"/>
      <c r="D38" s="34">
        <f t="shared" si="1"/>
        <v>3436.998</v>
      </c>
      <c r="E38" s="41">
        <f>E39+E40</f>
        <v>53.998000000000005</v>
      </c>
      <c r="F38" s="41">
        <f t="shared" ref="F38:G38" si="13">F39+F40</f>
        <v>3383</v>
      </c>
      <c r="G38" s="41">
        <f t="shared" si="13"/>
        <v>0</v>
      </c>
    </row>
    <row r="39" spans="1:7" ht="14.25" customHeight="1">
      <c r="A39" s="18"/>
      <c r="B39" s="50" t="s">
        <v>44</v>
      </c>
      <c r="C39" s="51">
        <v>10</v>
      </c>
      <c r="D39" s="34">
        <f t="shared" si="1"/>
        <v>3383</v>
      </c>
      <c r="E39" s="41">
        <v>0</v>
      </c>
      <c r="F39" s="41">
        <v>3383</v>
      </c>
      <c r="G39" s="41">
        <v>0</v>
      </c>
    </row>
    <row r="40" spans="1:7" ht="14.25" customHeight="1">
      <c r="A40" s="18"/>
      <c r="B40" s="50" t="s">
        <v>33</v>
      </c>
      <c r="C40" s="51">
        <v>20</v>
      </c>
      <c r="D40" s="34">
        <f t="shared" si="1"/>
        <v>53.998000000000005</v>
      </c>
      <c r="E40" s="41">
        <f>5.146+5.329+1.51+1.361+9.595+7.935+9.662+3.37+2.49+4.6+3</f>
        <v>53.998000000000005</v>
      </c>
      <c r="F40" s="41">
        <v>0</v>
      </c>
      <c r="G40" s="41">
        <v>0</v>
      </c>
    </row>
    <row r="41" spans="1:7" ht="18" customHeight="1">
      <c r="A41" s="18"/>
      <c r="B41" s="64" t="s">
        <v>45</v>
      </c>
      <c r="C41" s="68"/>
      <c r="D41" s="34">
        <f t="shared" si="1"/>
        <v>59</v>
      </c>
      <c r="E41" s="66">
        <f>E42+E45+E48+E51+E54+E57+E60+E63</f>
        <v>59</v>
      </c>
      <c r="F41" s="66">
        <f t="shared" ref="F41:G41" si="14">F42+F45+F48+F51+F54+F57+F60+F63</f>
        <v>0</v>
      </c>
      <c r="G41" s="66">
        <f t="shared" si="14"/>
        <v>0</v>
      </c>
    </row>
    <row r="42" spans="1:7" ht="27.75" customHeight="1">
      <c r="A42" s="18"/>
      <c r="B42" s="69" t="s">
        <v>46</v>
      </c>
      <c r="C42" s="70" t="s">
        <v>47</v>
      </c>
      <c r="D42" s="34">
        <f t="shared" si="1"/>
        <v>32</v>
      </c>
      <c r="E42" s="71">
        <f>E43</f>
        <v>32</v>
      </c>
      <c r="F42" s="71">
        <f t="shared" ref="F42:G43" si="15">F43</f>
        <v>0</v>
      </c>
      <c r="G42" s="71">
        <f t="shared" si="15"/>
        <v>0</v>
      </c>
    </row>
    <row r="43" spans="1:7" ht="14.25" customHeight="1">
      <c r="A43" s="18"/>
      <c r="B43" s="61" t="s">
        <v>0</v>
      </c>
      <c r="C43" s="72"/>
      <c r="D43" s="34">
        <f t="shared" si="1"/>
        <v>32</v>
      </c>
      <c r="E43" s="41">
        <f>E44</f>
        <v>32</v>
      </c>
      <c r="F43" s="41">
        <f t="shared" si="15"/>
        <v>0</v>
      </c>
      <c r="G43" s="41">
        <f t="shared" si="15"/>
        <v>0</v>
      </c>
    </row>
    <row r="44" spans="1:7" ht="14.25" customHeight="1">
      <c r="A44" s="18"/>
      <c r="B44" s="50" t="s">
        <v>33</v>
      </c>
      <c r="C44" s="72">
        <v>20</v>
      </c>
      <c r="D44" s="34">
        <f t="shared" si="1"/>
        <v>32</v>
      </c>
      <c r="E44" s="41">
        <v>32</v>
      </c>
      <c r="F44" s="41"/>
      <c r="G44" s="41"/>
    </row>
    <row r="45" spans="1:7" ht="27.75" hidden="1" customHeight="1">
      <c r="A45" s="18"/>
      <c r="B45" s="69" t="s">
        <v>48</v>
      </c>
      <c r="C45" s="70" t="s">
        <v>49</v>
      </c>
      <c r="D45" s="34">
        <f t="shared" si="1"/>
        <v>0</v>
      </c>
      <c r="E45" s="71">
        <f>E46</f>
        <v>0</v>
      </c>
      <c r="F45" s="71">
        <f t="shared" ref="F45:G46" si="16">F46</f>
        <v>0</v>
      </c>
      <c r="G45" s="71">
        <f t="shared" si="16"/>
        <v>0</v>
      </c>
    </row>
    <row r="46" spans="1:7" ht="14.25" hidden="1" customHeight="1">
      <c r="A46" s="18"/>
      <c r="B46" s="61" t="s">
        <v>0</v>
      </c>
      <c r="C46" s="72"/>
      <c r="D46" s="34">
        <f t="shared" si="1"/>
        <v>0</v>
      </c>
      <c r="E46" s="41">
        <f>E47</f>
        <v>0</v>
      </c>
      <c r="F46" s="41">
        <f t="shared" si="16"/>
        <v>0</v>
      </c>
      <c r="G46" s="41">
        <f t="shared" si="16"/>
        <v>0</v>
      </c>
    </row>
    <row r="47" spans="1:7" ht="14.25" hidden="1" customHeight="1">
      <c r="A47" s="18"/>
      <c r="B47" s="50" t="s">
        <v>33</v>
      </c>
      <c r="C47" s="72">
        <v>20</v>
      </c>
      <c r="D47" s="34">
        <f t="shared" si="1"/>
        <v>0</v>
      </c>
      <c r="E47" s="41"/>
      <c r="F47" s="41"/>
      <c r="G47" s="41"/>
    </row>
    <row r="48" spans="1:7" ht="30" customHeight="1">
      <c r="A48" s="18"/>
      <c r="B48" s="69" t="s">
        <v>50</v>
      </c>
      <c r="C48" s="73" t="s">
        <v>51</v>
      </c>
      <c r="D48" s="34">
        <f t="shared" si="1"/>
        <v>19</v>
      </c>
      <c r="E48" s="71">
        <f>E49</f>
        <v>19</v>
      </c>
      <c r="F48" s="71">
        <f t="shared" ref="F48:G49" si="17">F49</f>
        <v>0</v>
      </c>
      <c r="G48" s="71">
        <f t="shared" si="17"/>
        <v>0</v>
      </c>
    </row>
    <row r="49" spans="1:7" ht="14.25" customHeight="1">
      <c r="A49" s="18"/>
      <c r="B49" s="61" t="s">
        <v>0</v>
      </c>
      <c r="C49" s="72"/>
      <c r="D49" s="34">
        <f t="shared" si="1"/>
        <v>19</v>
      </c>
      <c r="E49" s="41">
        <f>E50</f>
        <v>19</v>
      </c>
      <c r="F49" s="41">
        <f t="shared" si="17"/>
        <v>0</v>
      </c>
      <c r="G49" s="41">
        <f t="shared" si="17"/>
        <v>0</v>
      </c>
    </row>
    <row r="50" spans="1:7" ht="14.25" customHeight="1">
      <c r="A50" s="18"/>
      <c r="B50" s="50" t="s">
        <v>33</v>
      </c>
      <c r="C50" s="72">
        <v>20</v>
      </c>
      <c r="D50" s="34">
        <f t="shared" si="1"/>
        <v>19</v>
      </c>
      <c r="E50" s="41">
        <v>19</v>
      </c>
      <c r="F50" s="41"/>
      <c r="G50" s="41"/>
    </row>
    <row r="51" spans="1:7" ht="29.25" customHeight="1">
      <c r="A51" s="18"/>
      <c r="B51" s="69" t="s">
        <v>52</v>
      </c>
      <c r="C51" s="70" t="s">
        <v>51</v>
      </c>
      <c r="D51" s="34">
        <f t="shared" si="1"/>
        <v>1</v>
      </c>
      <c r="E51" s="71">
        <f>E52</f>
        <v>1</v>
      </c>
      <c r="F51" s="71">
        <f t="shared" ref="F51:G52" si="18">F52</f>
        <v>0</v>
      </c>
      <c r="G51" s="71">
        <f t="shared" si="18"/>
        <v>0</v>
      </c>
    </row>
    <row r="52" spans="1:7" ht="14.25" customHeight="1">
      <c r="A52" s="18"/>
      <c r="B52" s="61" t="s">
        <v>0</v>
      </c>
      <c r="C52" s="72"/>
      <c r="D52" s="34">
        <f t="shared" si="1"/>
        <v>1</v>
      </c>
      <c r="E52" s="41">
        <f>E53</f>
        <v>1</v>
      </c>
      <c r="F52" s="41">
        <f t="shared" si="18"/>
        <v>0</v>
      </c>
      <c r="G52" s="41">
        <f t="shared" si="18"/>
        <v>0</v>
      </c>
    </row>
    <row r="53" spans="1:7" ht="14.25" customHeight="1">
      <c r="A53" s="18"/>
      <c r="B53" s="50" t="s">
        <v>33</v>
      </c>
      <c r="C53" s="72">
        <v>20</v>
      </c>
      <c r="D53" s="34">
        <f t="shared" si="1"/>
        <v>1</v>
      </c>
      <c r="E53" s="41">
        <v>1</v>
      </c>
      <c r="F53" s="41"/>
      <c r="G53" s="41"/>
    </row>
    <row r="54" spans="1:7" ht="39" hidden="1" customHeight="1">
      <c r="A54" s="18"/>
      <c r="B54" s="69" t="s">
        <v>53</v>
      </c>
      <c r="C54" s="70" t="s">
        <v>51</v>
      </c>
      <c r="D54" s="34">
        <f t="shared" si="1"/>
        <v>0</v>
      </c>
      <c r="E54" s="71">
        <f>E55</f>
        <v>0</v>
      </c>
      <c r="F54" s="71">
        <f t="shared" ref="F54:G55" si="19">F55</f>
        <v>0</v>
      </c>
      <c r="G54" s="71">
        <f t="shared" si="19"/>
        <v>0</v>
      </c>
    </row>
    <row r="55" spans="1:7" ht="18.75" hidden="1" customHeight="1">
      <c r="A55" s="18"/>
      <c r="B55" s="61" t="s">
        <v>0</v>
      </c>
      <c r="C55" s="72"/>
      <c r="D55" s="34">
        <f t="shared" si="1"/>
        <v>0</v>
      </c>
      <c r="E55" s="41">
        <f>E56</f>
        <v>0</v>
      </c>
      <c r="F55" s="41">
        <f t="shared" si="19"/>
        <v>0</v>
      </c>
      <c r="G55" s="41">
        <f t="shared" si="19"/>
        <v>0</v>
      </c>
    </row>
    <row r="56" spans="1:7" ht="18" hidden="1" customHeight="1">
      <c r="A56" s="18"/>
      <c r="B56" s="50" t="s">
        <v>33</v>
      </c>
      <c r="C56" s="72">
        <v>20</v>
      </c>
      <c r="D56" s="34">
        <f t="shared" si="1"/>
        <v>0</v>
      </c>
      <c r="E56" s="41"/>
      <c r="F56" s="41"/>
      <c r="G56" s="41"/>
    </row>
    <row r="57" spans="1:7" ht="32.25" hidden="1" customHeight="1">
      <c r="A57" s="18"/>
      <c r="B57" s="69" t="s">
        <v>54</v>
      </c>
      <c r="C57" s="112" t="s">
        <v>55</v>
      </c>
      <c r="D57" s="34">
        <f t="shared" si="1"/>
        <v>0</v>
      </c>
      <c r="E57" s="71">
        <f>E58</f>
        <v>0</v>
      </c>
      <c r="F57" s="71">
        <f t="shared" ref="F57:G58" si="20">F58</f>
        <v>0</v>
      </c>
      <c r="G57" s="71">
        <f t="shared" si="20"/>
        <v>0</v>
      </c>
    </row>
    <row r="58" spans="1:7" ht="16.5" hidden="1" customHeight="1">
      <c r="A58" s="18"/>
      <c r="B58" s="61" t="s">
        <v>0</v>
      </c>
      <c r="C58" s="72"/>
      <c r="D58" s="34">
        <f t="shared" si="1"/>
        <v>0</v>
      </c>
      <c r="E58" s="41">
        <f>E59</f>
        <v>0</v>
      </c>
      <c r="F58" s="41">
        <f t="shared" si="20"/>
        <v>0</v>
      </c>
      <c r="G58" s="41">
        <f t="shared" si="20"/>
        <v>0</v>
      </c>
    </row>
    <row r="59" spans="1:7" ht="20.25" hidden="1" customHeight="1">
      <c r="A59" s="18"/>
      <c r="B59" s="50" t="s">
        <v>33</v>
      </c>
      <c r="C59" s="72">
        <v>20</v>
      </c>
      <c r="D59" s="34">
        <f t="shared" si="1"/>
        <v>0</v>
      </c>
      <c r="E59" s="41"/>
      <c r="F59" s="41"/>
      <c r="G59" s="41"/>
    </row>
    <row r="60" spans="1:7" ht="28.5" customHeight="1">
      <c r="A60" s="18"/>
      <c r="B60" s="69" t="s">
        <v>56</v>
      </c>
      <c r="C60" s="74" t="s">
        <v>57</v>
      </c>
      <c r="D60" s="34">
        <f t="shared" si="1"/>
        <v>4</v>
      </c>
      <c r="E60" s="71">
        <f>E61</f>
        <v>4</v>
      </c>
      <c r="F60" s="71">
        <f t="shared" ref="F60:G61" si="21">F61</f>
        <v>0</v>
      </c>
      <c r="G60" s="71">
        <f t="shared" si="21"/>
        <v>0</v>
      </c>
    </row>
    <row r="61" spans="1:7" ht="20.25" customHeight="1">
      <c r="A61" s="18"/>
      <c r="B61" s="61" t="s">
        <v>0</v>
      </c>
      <c r="C61" s="72"/>
      <c r="D61" s="34">
        <f t="shared" si="1"/>
        <v>4</v>
      </c>
      <c r="E61" s="41">
        <f>E62</f>
        <v>4</v>
      </c>
      <c r="F61" s="41">
        <f t="shared" si="21"/>
        <v>0</v>
      </c>
      <c r="G61" s="41">
        <f t="shared" si="21"/>
        <v>0</v>
      </c>
    </row>
    <row r="62" spans="1:7" ht="18.75" customHeight="1">
      <c r="A62" s="18"/>
      <c r="B62" s="50" t="s">
        <v>33</v>
      </c>
      <c r="C62" s="72">
        <v>20</v>
      </c>
      <c r="D62" s="34">
        <f t="shared" si="1"/>
        <v>4</v>
      </c>
      <c r="E62" s="41">
        <v>4</v>
      </c>
      <c r="F62" s="41"/>
      <c r="G62" s="41"/>
    </row>
    <row r="63" spans="1:7" ht="27.75" customHeight="1">
      <c r="A63" s="18"/>
      <c r="B63" s="69" t="s">
        <v>58</v>
      </c>
      <c r="C63" s="74" t="s">
        <v>59</v>
      </c>
      <c r="D63" s="34">
        <f t="shared" si="1"/>
        <v>3</v>
      </c>
      <c r="E63" s="71">
        <f>E64</f>
        <v>3</v>
      </c>
      <c r="F63" s="71">
        <f t="shared" ref="F63:G64" si="22">F64</f>
        <v>0</v>
      </c>
      <c r="G63" s="71">
        <f t="shared" si="22"/>
        <v>0</v>
      </c>
    </row>
    <row r="64" spans="1:7" ht="17.25" customHeight="1">
      <c r="A64" s="18"/>
      <c r="B64" s="61" t="s">
        <v>0</v>
      </c>
      <c r="C64" s="72"/>
      <c r="D64" s="34">
        <f t="shared" si="1"/>
        <v>3</v>
      </c>
      <c r="E64" s="41">
        <f>E65</f>
        <v>3</v>
      </c>
      <c r="F64" s="41">
        <f t="shared" si="22"/>
        <v>0</v>
      </c>
      <c r="G64" s="41">
        <f t="shared" si="22"/>
        <v>0</v>
      </c>
    </row>
    <row r="65" spans="1:7" ht="18.75" customHeight="1">
      <c r="A65" s="18"/>
      <c r="B65" s="50" t="s">
        <v>33</v>
      </c>
      <c r="C65" s="72">
        <v>20</v>
      </c>
      <c r="D65" s="34">
        <f t="shared" si="1"/>
        <v>3</v>
      </c>
      <c r="E65" s="41">
        <v>3</v>
      </c>
      <c r="F65" s="41"/>
      <c r="G65" s="41"/>
    </row>
    <row r="66" spans="1:7" ht="0.75" customHeight="1">
      <c r="A66" s="18"/>
      <c r="B66" s="50"/>
      <c r="C66" s="72"/>
      <c r="D66" s="34">
        <f t="shared" si="1"/>
        <v>0</v>
      </c>
      <c r="E66" s="41"/>
      <c r="F66" s="41"/>
      <c r="G66" s="41"/>
    </row>
    <row r="67" spans="1:7" ht="27.75" customHeight="1">
      <c r="A67" s="18"/>
      <c r="B67" s="64" t="s">
        <v>60</v>
      </c>
      <c r="C67" s="74" t="s">
        <v>92</v>
      </c>
      <c r="D67" s="34">
        <f t="shared" si="1"/>
        <v>26</v>
      </c>
      <c r="E67" s="66">
        <f>E68+E71+E74+E77+E80</f>
        <v>26</v>
      </c>
      <c r="F67" s="66">
        <f t="shared" ref="F67:G67" si="23">F68+F71+F74+F77+F80</f>
        <v>0</v>
      </c>
      <c r="G67" s="66">
        <f t="shared" si="23"/>
        <v>0</v>
      </c>
    </row>
    <row r="68" spans="1:7" ht="33" hidden="1" customHeight="1">
      <c r="A68" s="18"/>
      <c r="B68" s="69" t="s">
        <v>61</v>
      </c>
      <c r="C68" s="74" t="s">
        <v>62</v>
      </c>
      <c r="D68" s="34">
        <f t="shared" si="1"/>
        <v>0</v>
      </c>
      <c r="E68" s="71">
        <f>E69</f>
        <v>0</v>
      </c>
      <c r="F68" s="71">
        <f t="shared" ref="F68:G69" si="24">F69</f>
        <v>0</v>
      </c>
      <c r="G68" s="71">
        <f t="shared" si="24"/>
        <v>0</v>
      </c>
    </row>
    <row r="69" spans="1:7" ht="14.25" hidden="1" customHeight="1">
      <c r="A69" s="18"/>
      <c r="B69" s="61" t="s">
        <v>0</v>
      </c>
      <c r="C69" s="72"/>
      <c r="D69" s="34">
        <f t="shared" si="1"/>
        <v>0</v>
      </c>
      <c r="E69" s="41">
        <f>E70</f>
        <v>0</v>
      </c>
      <c r="F69" s="41">
        <f t="shared" si="24"/>
        <v>0</v>
      </c>
      <c r="G69" s="41">
        <f t="shared" si="24"/>
        <v>0</v>
      </c>
    </row>
    <row r="70" spans="1:7" ht="20.25" hidden="1" customHeight="1">
      <c r="A70" s="18"/>
      <c r="B70" s="75" t="s">
        <v>69</v>
      </c>
      <c r="C70" s="51" t="s">
        <v>19</v>
      </c>
      <c r="D70" s="34">
        <f t="shared" si="1"/>
        <v>0</v>
      </c>
      <c r="E70" s="41">
        <v>0</v>
      </c>
      <c r="F70" s="41"/>
      <c r="G70" s="41"/>
    </row>
    <row r="71" spans="1:7" ht="27.75" customHeight="1">
      <c r="A71" s="18"/>
      <c r="B71" s="69" t="s">
        <v>63</v>
      </c>
      <c r="C71" s="74" t="s">
        <v>92</v>
      </c>
      <c r="D71" s="34">
        <f t="shared" si="1"/>
        <v>6</v>
      </c>
      <c r="E71" s="71">
        <f>E72</f>
        <v>6</v>
      </c>
      <c r="F71" s="71">
        <f t="shared" ref="F71:G72" si="25">F72</f>
        <v>0</v>
      </c>
      <c r="G71" s="71">
        <f t="shared" si="25"/>
        <v>0</v>
      </c>
    </row>
    <row r="72" spans="1:7" ht="14.25" customHeight="1">
      <c r="A72" s="18"/>
      <c r="B72" s="61" t="s">
        <v>0</v>
      </c>
      <c r="C72" s="72"/>
      <c r="D72" s="34">
        <f t="shared" si="1"/>
        <v>6</v>
      </c>
      <c r="E72" s="41">
        <f>E73</f>
        <v>6</v>
      </c>
      <c r="F72" s="41">
        <f t="shared" si="25"/>
        <v>0</v>
      </c>
      <c r="G72" s="41">
        <f t="shared" si="25"/>
        <v>0</v>
      </c>
    </row>
    <row r="73" spans="1:7" ht="20.25" customHeight="1">
      <c r="A73" s="18"/>
      <c r="B73" s="75" t="s">
        <v>69</v>
      </c>
      <c r="C73" s="51" t="s">
        <v>19</v>
      </c>
      <c r="D73" s="34">
        <f t="shared" si="1"/>
        <v>6</v>
      </c>
      <c r="E73" s="41">
        <v>6</v>
      </c>
      <c r="F73" s="41">
        <v>0</v>
      </c>
      <c r="G73" s="41">
        <v>0</v>
      </c>
    </row>
    <row r="74" spans="1:7" ht="27.75" customHeight="1">
      <c r="A74" s="18"/>
      <c r="B74" s="69" t="s">
        <v>64</v>
      </c>
      <c r="C74" s="74" t="s">
        <v>92</v>
      </c>
      <c r="D74" s="34">
        <f t="shared" si="1"/>
        <v>20</v>
      </c>
      <c r="E74" s="71">
        <f>E75</f>
        <v>20</v>
      </c>
      <c r="F74" s="71">
        <f t="shared" ref="F74:G75" si="26">F75</f>
        <v>0</v>
      </c>
      <c r="G74" s="71">
        <f t="shared" si="26"/>
        <v>0</v>
      </c>
    </row>
    <row r="75" spans="1:7" ht="14.25" customHeight="1">
      <c r="A75" s="18"/>
      <c r="B75" s="61" t="s">
        <v>0</v>
      </c>
      <c r="C75" s="72"/>
      <c r="D75" s="34">
        <f t="shared" si="1"/>
        <v>20</v>
      </c>
      <c r="E75" s="41">
        <f>E76</f>
        <v>20</v>
      </c>
      <c r="F75" s="41">
        <f t="shared" si="26"/>
        <v>0</v>
      </c>
      <c r="G75" s="41">
        <f t="shared" si="26"/>
        <v>0</v>
      </c>
    </row>
    <row r="76" spans="1:7" ht="21.75" customHeight="1">
      <c r="A76" s="18"/>
      <c r="B76" s="75" t="s">
        <v>69</v>
      </c>
      <c r="C76" s="51" t="s">
        <v>19</v>
      </c>
      <c r="D76" s="34">
        <f t="shared" ref="D76:D95" si="27">E76+F76+G76</f>
        <v>20</v>
      </c>
      <c r="E76" s="41">
        <v>20</v>
      </c>
      <c r="F76" s="41">
        <v>0</v>
      </c>
      <c r="G76" s="41">
        <v>0</v>
      </c>
    </row>
    <row r="77" spans="1:7" ht="30" hidden="1" customHeight="1">
      <c r="A77" s="18"/>
      <c r="B77" s="69" t="s">
        <v>66</v>
      </c>
      <c r="C77" s="74" t="s">
        <v>65</v>
      </c>
      <c r="D77" s="34">
        <f t="shared" si="27"/>
        <v>0</v>
      </c>
      <c r="E77" s="71">
        <f>E78</f>
        <v>0</v>
      </c>
      <c r="F77" s="71">
        <f t="shared" ref="F77:G78" si="28">F78</f>
        <v>0</v>
      </c>
      <c r="G77" s="71">
        <f t="shared" si="28"/>
        <v>0</v>
      </c>
    </row>
    <row r="78" spans="1:7" ht="14.25" hidden="1" customHeight="1">
      <c r="A78" s="18"/>
      <c r="B78" s="61" t="s">
        <v>0</v>
      </c>
      <c r="C78" s="72"/>
      <c r="D78" s="34">
        <f t="shared" si="27"/>
        <v>0</v>
      </c>
      <c r="E78" s="41">
        <f>E79</f>
        <v>0</v>
      </c>
      <c r="F78" s="41">
        <f t="shared" si="28"/>
        <v>0</v>
      </c>
      <c r="G78" s="41">
        <f t="shared" si="28"/>
        <v>0</v>
      </c>
    </row>
    <row r="79" spans="1:7" ht="26.25" hidden="1" customHeight="1">
      <c r="A79" s="18"/>
      <c r="B79" s="75" t="s">
        <v>69</v>
      </c>
      <c r="C79" s="51" t="s">
        <v>19</v>
      </c>
      <c r="D79" s="34">
        <f t="shared" si="27"/>
        <v>0</v>
      </c>
      <c r="E79" s="41">
        <v>0</v>
      </c>
      <c r="F79" s="41"/>
      <c r="G79" s="41"/>
    </row>
    <row r="80" spans="1:7" ht="27.75" hidden="1" customHeight="1">
      <c r="A80" s="18"/>
      <c r="B80" s="69" t="s">
        <v>67</v>
      </c>
      <c r="C80" s="74" t="s">
        <v>65</v>
      </c>
      <c r="D80" s="34">
        <f t="shared" si="27"/>
        <v>0</v>
      </c>
      <c r="E80" s="71">
        <f>E81</f>
        <v>0</v>
      </c>
      <c r="F80" s="71">
        <f t="shared" ref="F80:G81" si="29">F81</f>
        <v>0</v>
      </c>
      <c r="G80" s="71">
        <f t="shared" si="29"/>
        <v>0</v>
      </c>
    </row>
    <row r="81" spans="1:7" ht="14.25" hidden="1" customHeight="1">
      <c r="A81" s="18"/>
      <c r="B81" s="61" t="s">
        <v>0</v>
      </c>
      <c r="C81" s="72"/>
      <c r="D81" s="34">
        <f t="shared" si="27"/>
        <v>0</v>
      </c>
      <c r="E81" s="41">
        <f>E82</f>
        <v>0</v>
      </c>
      <c r="F81" s="41">
        <f t="shared" si="29"/>
        <v>0</v>
      </c>
      <c r="G81" s="41">
        <f t="shared" si="29"/>
        <v>0</v>
      </c>
    </row>
    <row r="82" spans="1:7" ht="32.25" hidden="1" customHeight="1">
      <c r="A82" s="18"/>
      <c r="B82" s="75" t="s">
        <v>69</v>
      </c>
      <c r="C82" s="51" t="s">
        <v>19</v>
      </c>
      <c r="D82" s="34">
        <f t="shared" si="27"/>
        <v>0</v>
      </c>
      <c r="E82" s="41">
        <v>0</v>
      </c>
      <c r="F82" s="41"/>
      <c r="G82" s="41"/>
    </row>
    <row r="83" spans="1:7" ht="26.25" customHeight="1">
      <c r="A83" s="18"/>
      <c r="B83" s="64" t="s">
        <v>68</v>
      </c>
      <c r="C83" s="76" t="s">
        <v>70</v>
      </c>
      <c r="D83" s="34">
        <f t="shared" si="27"/>
        <v>274</v>
      </c>
      <c r="E83" s="66">
        <f>E84</f>
        <v>274</v>
      </c>
      <c r="F83" s="66">
        <f t="shared" ref="F83:G84" si="30">F84</f>
        <v>0</v>
      </c>
      <c r="G83" s="66">
        <f t="shared" si="30"/>
        <v>0</v>
      </c>
    </row>
    <row r="84" spans="1:7" ht="14.25" customHeight="1">
      <c r="A84" s="18"/>
      <c r="B84" s="61" t="s">
        <v>0</v>
      </c>
      <c r="C84" s="72"/>
      <c r="D84" s="34">
        <f t="shared" si="27"/>
        <v>274</v>
      </c>
      <c r="E84" s="41">
        <f>E85+E86</f>
        <v>274</v>
      </c>
      <c r="F84" s="41">
        <f>F85+F86</f>
        <v>0</v>
      </c>
      <c r="G84" s="41">
        <f t="shared" si="30"/>
        <v>0</v>
      </c>
    </row>
    <row r="85" spans="1:7" ht="54.75" customHeight="1">
      <c r="A85" s="18"/>
      <c r="B85" s="75" t="s">
        <v>72</v>
      </c>
      <c r="C85" s="77" t="s">
        <v>71</v>
      </c>
      <c r="D85" s="34">
        <f t="shared" si="27"/>
        <v>220</v>
      </c>
      <c r="E85" s="41">
        <f>116+84+20</f>
        <v>220</v>
      </c>
      <c r="F85" s="41">
        <v>0</v>
      </c>
      <c r="G85" s="41">
        <v>0</v>
      </c>
    </row>
    <row r="86" spans="1:7" ht="48.75">
      <c r="A86" s="18"/>
      <c r="B86" s="102" t="s">
        <v>90</v>
      </c>
      <c r="C86" s="110" t="s">
        <v>91</v>
      </c>
      <c r="D86" s="34"/>
      <c r="E86" s="41">
        <f>168-84-1-9-20</f>
        <v>54</v>
      </c>
      <c r="F86" s="41">
        <v>0</v>
      </c>
      <c r="G86" s="41">
        <v>0</v>
      </c>
    </row>
    <row r="87" spans="1:7" ht="21" customHeight="1">
      <c r="A87" s="18"/>
      <c r="B87" s="78" t="s">
        <v>75</v>
      </c>
      <c r="C87" s="60" t="s">
        <v>76</v>
      </c>
      <c r="D87" s="34">
        <f t="shared" si="27"/>
        <v>200</v>
      </c>
      <c r="E87" s="38">
        <f>E89</f>
        <v>200</v>
      </c>
      <c r="F87" s="38">
        <f t="shared" ref="F87:G87" si="31">F89</f>
        <v>0</v>
      </c>
      <c r="G87" s="38">
        <f t="shared" si="31"/>
        <v>0</v>
      </c>
    </row>
    <row r="88" spans="1:7" ht="20.25" customHeight="1">
      <c r="A88" s="18"/>
      <c r="B88" s="79" t="s">
        <v>77</v>
      </c>
      <c r="C88" s="80" t="s">
        <v>78</v>
      </c>
      <c r="D88" s="34">
        <f t="shared" si="27"/>
        <v>200</v>
      </c>
      <c r="E88" s="41">
        <f>E89</f>
        <v>200</v>
      </c>
      <c r="F88" s="41">
        <f t="shared" ref="F88:G89" si="32">F89</f>
        <v>0</v>
      </c>
      <c r="G88" s="41">
        <f t="shared" si="32"/>
        <v>0</v>
      </c>
    </row>
    <row r="89" spans="1:7" ht="16.5" customHeight="1">
      <c r="A89" s="18"/>
      <c r="B89" s="81" t="s">
        <v>79</v>
      </c>
      <c r="C89" s="80"/>
      <c r="D89" s="34">
        <f t="shared" si="27"/>
        <v>200</v>
      </c>
      <c r="E89" s="41">
        <f>E90</f>
        <v>200</v>
      </c>
      <c r="F89" s="41">
        <f t="shared" si="32"/>
        <v>0</v>
      </c>
      <c r="G89" s="41">
        <f t="shared" si="32"/>
        <v>0</v>
      </c>
    </row>
    <row r="90" spans="1:7" ht="19.5" customHeight="1">
      <c r="A90" s="18"/>
      <c r="B90" s="82" t="s">
        <v>80</v>
      </c>
      <c r="C90" s="83">
        <v>70</v>
      </c>
      <c r="D90" s="34">
        <f t="shared" si="27"/>
        <v>200</v>
      </c>
      <c r="E90" s="52">
        <v>200</v>
      </c>
      <c r="F90" s="52"/>
      <c r="G90" s="52"/>
    </row>
    <row r="91" spans="1:7" ht="14.25" customHeight="1">
      <c r="A91" s="18"/>
      <c r="B91" s="84" t="s">
        <v>32</v>
      </c>
      <c r="C91" s="85">
        <v>74.02</v>
      </c>
      <c r="D91" s="34">
        <f t="shared" si="27"/>
        <v>17</v>
      </c>
      <c r="E91" s="38">
        <f>E92</f>
        <v>17</v>
      </c>
      <c r="F91" s="38">
        <f>F92</f>
        <v>0</v>
      </c>
      <c r="G91" s="38">
        <f>G92</f>
        <v>0</v>
      </c>
    </row>
    <row r="92" spans="1:7" ht="14.25" customHeight="1">
      <c r="A92" s="18"/>
      <c r="B92" s="86" t="s">
        <v>30</v>
      </c>
      <c r="C92" s="87" t="s">
        <v>31</v>
      </c>
      <c r="D92" s="34">
        <f t="shared" si="27"/>
        <v>17</v>
      </c>
      <c r="E92" s="41">
        <f>E93</f>
        <v>17</v>
      </c>
      <c r="F92" s="41">
        <f>F93</f>
        <v>0</v>
      </c>
      <c r="G92" s="41"/>
    </row>
    <row r="93" spans="1:7" ht="14.25" customHeight="1">
      <c r="A93" s="18"/>
      <c r="B93" s="61" t="s">
        <v>0</v>
      </c>
      <c r="C93" s="51"/>
      <c r="D93" s="34">
        <f t="shared" si="27"/>
        <v>17</v>
      </c>
      <c r="E93" s="41">
        <f>E94</f>
        <v>17</v>
      </c>
      <c r="F93" s="41">
        <f>F94</f>
        <v>0</v>
      </c>
      <c r="G93" s="41"/>
    </row>
    <row r="94" spans="1:7" ht="14.25" customHeight="1">
      <c r="A94" s="18"/>
      <c r="B94" s="50" t="s">
        <v>33</v>
      </c>
      <c r="C94" s="51">
        <v>20</v>
      </c>
      <c r="D94" s="34">
        <f t="shared" si="27"/>
        <v>17</v>
      </c>
      <c r="E94" s="41">
        <v>17</v>
      </c>
      <c r="F94" s="41">
        <v>0</v>
      </c>
      <c r="G94" s="41"/>
    </row>
    <row r="95" spans="1:7">
      <c r="A95" s="17"/>
      <c r="B95" s="88" t="s">
        <v>10</v>
      </c>
      <c r="C95" s="89"/>
      <c r="D95" s="34">
        <f t="shared" si="27"/>
        <v>-199.99800000000005</v>
      </c>
      <c r="E95" s="90">
        <f>E11-E22</f>
        <v>-199.99800000000005</v>
      </c>
      <c r="F95" s="90">
        <f>F11-F22</f>
        <v>0</v>
      </c>
      <c r="G95" s="90">
        <f>G11-G22</f>
        <v>0</v>
      </c>
    </row>
    <row r="96" spans="1:7">
      <c r="A96" s="16"/>
      <c r="B96" s="91"/>
      <c r="C96" s="92"/>
      <c r="D96" s="93"/>
      <c r="E96" s="94"/>
      <c r="F96" s="95"/>
      <c r="G96" s="95"/>
    </row>
    <row r="97" spans="1:7">
      <c r="A97" s="15"/>
      <c r="B97" s="95"/>
      <c r="C97" s="95"/>
      <c r="D97" s="95"/>
      <c r="E97" s="95"/>
      <c r="F97" s="95"/>
      <c r="G97" s="95"/>
    </row>
    <row r="98" spans="1:7" ht="18.75" customHeight="1">
      <c r="A98" s="23"/>
      <c r="B98" s="96" t="s">
        <v>81</v>
      </c>
      <c r="C98" s="97">
        <v>200</v>
      </c>
      <c r="D98" s="98"/>
      <c r="E98" s="95"/>
      <c r="F98" s="95"/>
      <c r="G98" s="95"/>
    </row>
    <row r="99" spans="1:7">
      <c r="A99" s="24"/>
      <c r="B99" s="99" t="s">
        <v>82</v>
      </c>
      <c r="C99" s="100">
        <v>200</v>
      </c>
      <c r="D99" s="98"/>
      <c r="E99" s="95"/>
      <c r="F99" s="95"/>
      <c r="G99" s="95"/>
    </row>
    <row r="100" spans="1:7">
      <c r="A100" s="24"/>
      <c r="B100" s="81" t="s">
        <v>80</v>
      </c>
      <c r="C100" s="100">
        <v>200</v>
      </c>
      <c r="D100" s="98"/>
      <c r="E100" s="95"/>
      <c r="F100" s="95"/>
      <c r="G100" s="95"/>
    </row>
    <row r="101" spans="1:7" ht="48.75">
      <c r="A101" s="24"/>
      <c r="B101" s="101" t="s">
        <v>83</v>
      </c>
      <c r="C101" s="100">
        <v>200</v>
      </c>
      <c r="D101" s="98"/>
      <c r="E101" s="95"/>
      <c r="F101" s="95"/>
      <c r="G101" s="95"/>
    </row>
    <row r="102" spans="1:7">
      <c r="A102" s="24"/>
      <c r="B102" s="22"/>
      <c r="C102" s="25"/>
      <c r="D102" s="24"/>
    </row>
    <row r="103" spans="1:7" ht="20.25" customHeight="1">
      <c r="A103" s="24"/>
      <c r="B103" s="22"/>
      <c r="C103" s="25"/>
      <c r="D103" s="24"/>
    </row>
    <row r="104" spans="1:7">
      <c r="A104" s="24"/>
      <c r="B104" s="22"/>
      <c r="C104" s="25"/>
      <c r="D104" s="24"/>
    </row>
    <row r="105" spans="1:7">
      <c r="A105" s="24"/>
      <c r="B105" s="22"/>
      <c r="C105" s="25"/>
      <c r="D105" s="24"/>
    </row>
    <row r="106" spans="1:7" ht="15.75" customHeight="1">
      <c r="A106" s="24"/>
      <c r="B106" s="22"/>
      <c r="C106" s="25"/>
      <c r="D106" s="24"/>
    </row>
    <row r="107" spans="1:7">
      <c r="A107" s="24"/>
      <c r="B107" s="26"/>
      <c r="C107" s="25"/>
      <c r="D107" s="24"/>
    </row>
    <row r="108" spans="1:7">
      <c r="A108" s="24"/>
      <c r="B108" s="27"/>
      <c r="C108" s="25"/>
      <c r="D108" s="24"/>
    </row>
    <row r="109" spans="1:7">
      <c r="A109" s="24"/>
      <c r="B109" s="24"/>
      <c r="C109" s="25"/>
      <c r="D109" s="24"/>
    </row>
  </sheetData>
  <mergeCells count="5">
    <mergeCell ref="B2:G2"/>
    <mergeCell ref="A5:E5"/>
    <mergeCell ref="A6:E6"/>
    <mergeCell ref="B7:E7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Sheet3</vt:lpstr>
      <vt:lpstr>tot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2020-05-05T08:18:44Z</cp:lastPrinted>
  <dcterms:created xsi:type="dcterms:W3CDTF">2017-06-13T08:58:38Z</dcterms:created>
  <dcterms:modified xsi:type="dcterms:W3CDTF">2020-05-05T09:39:55Z</dcterms:modified>
</cp:coreProperties>
</file>